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75" windowWidth="15450" windowHeight="11760" tabRatio="598"/>
  </bookViews>
  <sheets>
    <sheet name="Portada" sheetId="14" r:id="rId1"/>
    <sheet name="Presentación" sheetId="15" r:id="rId2"/>
    <sheet name="Indice" sheetId="16" r:id="rId3"/>
    <sheet name="Terminología" sheetId="17" r:id="rId4"/>
    <sheet name="Población Jóven" sheetId="12" r:id="rId5"/>
    <sheet name="Rasgos generales" sheetId="1" r:id="rId6"/>
    <sheet name="limitacion visual" sheetId="2" r:id="rId7"/>
    <sheet name="limitacion oir" sheetId="4" r:id="rId8"/>
    <sheet name="limitacion hablar" sheetId="5" r:id="rId9"/>
    <sheet name="limitacion caminar" sheetId="6" r:id="rId10"/>
    <sheet name="limitacion brazos y manos" sheetId="8" r:id="rId11"/>
    <sheet name="limitacion intelectual" sheetId="9" r:id="rId12"/>
    <sheet name="limitacion mental" sheetId="10" r:id="rId13"/>
    <sheet name="limitaciones múltiples" sheetId="13" r:id="rId14"/>
  </sheets>
  <calcPr calcId="162913"/>
</workbook>
</file>

<file path=xl/calcChain.xml><?xml version="1.0" encoding="utf-8"?>
<calcChain xmlns="http://schemas.openxmlformats.org/spreadsheetml/2006/main">
  <c r="M156" i="13" l="1"/>
  <c r="L156" i="13" s="1"/>
  <c r="M155" i="13"/>
  <c r="M154" i="13"/>
  <c r="N154" i="13" s="1"/>
  <c r="M153" i="13"/>
  <c r="M152" i="13"/>
  <c r="N152" i="13" s="1"/>
  <c r="M151" i="13"/>
  <c r="M150" i="13"/>
  <c r="N150" i="13" s="1"/>
  <c r="M149" i="13"/>
  <c r="M148" i="13"/>
  <c r="N148" i="13" s="1"/>
  <c r="M138" i="13"/>
  <c r="L138" i="13" s="1"/>
  <c r="M137" i="13"/>
  <c r="M136" i="13"/>
  <c r="N136" i="13" s="1"/>
  <c r="M135" i="13"/>
  <c r="M134" i="13"/>
  <c r="N134" i="13" s="1"/>
  <c r="M133" i="13"/>
  <c r="M132" i="13"/>
  <c r="N132" i="13" s="1"/>
  <c r="E147" i="10"/>
  <c r="F147" i="10" s="1"/>
  <c r="E146" i="10"/>
  <c r="F146" i="10" s="1"/>
  <c r="E145" i="10"/>
  <c r="F145" i="10" s="1"/>
  <c r="G145" i="10" s="1"/>
  <c r="E137" i="10"/>
  <c r="F137" i="10" s="1"/>
  <c r="E136" i="10"/>
  <c r="F136" i="10" s="1"/>
  <c r="E135" i="10"/>
  <c r="F135" i="10" s="1"/>
  <c r="G135" i="10" s="1"/>
  <c r="E128" i="10"/>
  <c r="F128" i="10" s="1"/>
  <c r="E127" i="10"/>
  <c r="F127" i="10" s="1"/>
  <c r="E126" i="10"/>
  <c r="F126" i="10" s="1"/>
  <c r="G126" i="10" s="1"/>
  <c r="D119" i="10"/>
  <c r="E119" i="10" s="1"/>
  <c r="F119" i="10" s="1"/>
  <c r="E104" i="10"/>
  <c r="F104" i="10" s="1"/>
  <c r="E103" i="10"/>
  <c r="F103" i="10" s="1"/>
  <c r="E102" i="10"/>
  <c r="F102" i="10" s="1"/>
  <c r="E101" i="10"/>
  <c r="F101" i="10" s="1"/>
  <c r="E100" i="10"/>
  <c r="F100" i="10" s="1"/>
  <c r="E99" i="10"/>
  <c r="F99" i="10" s="1"/>
  <c r="E98" i="10"/>
  <c r="F98" i="10" s="1"/>
  <c r="G98" i="10" s="1"/>
  <c r="E147" i="9"/>
  <c r="F147" i="9" s="1"/>
  <c r="E146" i="9"/>
  <c r="F146" i="9" s="1"/>
  <c r="E145" i="9"/>
  <c r="F145" i="9" s="1"/>
  <c r="G145" i="9" s="1"/>
  <c r="E137" i="9"/>
  <c r="F137" i="9" s="1"/>
  <c r="E136" i="9"/>
  <c r="F136" i="9" s="1"/>
  <c r="E135" i="9"/>
  <c r="F135" i="9" s="1"/>
  <c r="G135" i="9" s="1"/>
  <c r="E128" i="9"/>
  <c r="F128" i="9" s="1"/>
  <c r="E127" i="9"/>
  <c r="F127" i="9" s="1"/>
  <c r="E126" i="9"/>
  <c r="F126" i="9" s="1"/>
  <c r="G126" i="9" s="1"/>
  <c r="D119" i="9"/>
  <c r="E119" i="9" s="1"/>
  <c r="F119" i="9" s="1"/>
  <c r="E104" i="9"/>
  <c r="F104" i="9" s="1"/>
  <c r="E103" i="9"/>
  <c r="F103" i="9" s="1"/>
  <c r="E102" i="9"/>
  <c r="F102" i="9" s="1"/>
  <c r="E101" i="9"/>
  <c r="F101" i="9" s="1"/>
  <c r="E100" i="9"/>
  <c r="F100" i="9" s="1"/>
  <c r="E99" i="9"/>
  <c r="F99" i="9" s="1"/>
  <c r="E98" i="9"/>
  <c r="F98" i="9" s="1"/>
  <c r="G98" i="9" s="1"/>
  <c r="E147" i="8"/>
  <c r="F147" i="8" s="1"/>
  <c r="E146" i="8"/>
  <c r="F146" i="8" s="1"/>
  <c r="E145" i="8"/>
  <c r="F145" i="8" s="1"/>
  <c r="G145" i="8" s="1"/>
  <c r="E137" i="8"/>
  <c r="F137" i="8" s="1"/>
  <c r="E136" i="8"/>
  <c r="F136" i="8" s="1"/>
  <c r="E135" i="8"/>
  <c r="F135" i="8" s="1"/>
  <c r="G135" i="8" s="1"/>
  <c r="E128" i="8"/>
  <c r="F128" i="8" s="1"/>
  <c r="E127" i="8"/>
  <c r="F127" i="8" s="1"/>
  <c r="E126" i="8"/>
  <c r="F126" i="8" s="1"/>
  <c r="G126" i="8" s="1"/>
  <c r="D119" i="8"/>
  <c r="E119" i="8" s="1"/>
  <c r="F119" i="8" s="1"/>
  <c r="E111" i="8"/>
  <c r="F111" i="8" s="1"/>
  <c r="G111" i="8" s="1"/>
  <c r="E104" i="8"/>
  <c r="F104" i="8" s="1"/>
  <c r="E103" i="8"/>
  <c r="F103" i="8" s="1"/>
  <c r="E102" i="8"/>
  <c r="F102" i="8" s="1"/>
  <c r="E101" i="8"/>
  <c r="F101" i="8" s="1"/>
  <c r="E100" i="8"/>
  <c r="F100" i="8" s="1"/>
  <c r="E99" i="8"/>
  <c r="F99" i="8" s="1"/>
  <c r="E98" i="8"/>
  <c r="F98" i="8" s="1"/>
  <c r="G98" i="8" s="1"/>
  <c r="E113" i="6"/>
  <c r="F113" i="6" s="1"/>
  <c r="E147" i="6"/>
  <c r="F147" i="6" s="1"/>
  <c r="E146" i="6"/>
  <c r="F146" i="6" s="1"/>
  <c r="E145" i="6"/>
  <c r="F145" i="6" s="1"/>
  <c r="G145" i="6" s="1"/>
  <c r="E137" i="6"/>
  <c r="F137" i="6" s="1"/>
  <c r="E136" i="6"/>
  <c r="F136" i="6" s="1"/>
  <c r="E135" i="6"/>
  <c r="F135" i="6" s="1"/>
  <c r="G135" i="6" s="1"/>
  <c r="E128" i="6"/>
  <c r="F128" i="6" s="1"/>
  <c r="E127" i="6"/>
  <c r="F127" i="6" s="1"/>
  <c r="E126" i="6"/>
  <c r="F126" i="6" s="1"/>
  <c r="G126" i="6" s="1"/>
  <c r="D119" i="6"/>
  <c r="E119" i="6" s="1"/>
  <c r="F119" i="6" s="1"/>
  <c r="E104" i="6"/>
  <c r="F104" i="6" s="1"/>
  <c r="E103" i="6"/>
  <c r="F103" i="6" s="1"/>
  <c r="E102" i="6"/>
  <c r="F102" i="6" s="1"/>
  <c r="E101" i="6"/>
  <c r="F101" i="6" s="1"/>
  <c r="E100" i="6"/>
  <c r="F100" i="6" s="1"/>
  <c r="E99" i="6"/>
  <c r="F99" i="6" s="1"/>
  <c r="E98" i="6"/>
  <c r="F98" i="6" s="1"/>
  <c r="G98" i="6" s="1"/>
  <c r="E147" i="5"/>
  <c r="F147" i="5" s="1"/>
  <c r="E146" i="5"/>
  <c r="F146" i="5" s="1"/>
  <c r="E145" i="5"/>
  <c r="F145" i="5" s="1"/>
  <c r="G145" i="5" s="1"/>
  <c r="E137" i="5"/>
  <c r="F137" i="5" s="1"/>
  <c r="E136" i="5"/>
  <c r="F136" i="5" s="1"/>
  <c r="E135" i="5"/>
  <c r="F135" i="5" s="1"/>
  <c r="G135" i="5" s="1"/>
  <c r="E128" i="5"/>
  <c r="F128" i="5" s="1"/>
  <c r="E127" i="5"/>
  <c r="F127" i="5" s="1"/>
  <c r="E126" i="5"/>
  <c r="F126" i="5" s="1"/>
  <c r="G126" i="5" s="1"/>
  <c r="D119" i="5"/>
  <c r="E119" i="5" s="1"/>
  <c r="F119" i="5" s="1"/>
  <c r="E104" i="5"/>
  <c r="F104" i="5" s="1"/>
  <c r="E103" i="5"/>
  <c r="F103" i="5" s="1"/>
  <c r="E102" i="5"/>
  <c r="F102" i="5" s="1"/>
  <c r="E101" i="5"/>
  <c r="F101" i="5" s="1"/>
  <c r="E100" i="5"/>
  <c r="F100" i="5" s="1"/>
  <c r="E99" i="5"/>
  <c r="F99" i="5" s="1"/>
  <c r="E98" i="5"/>
  <c r="F98" i="5" s="1"/>
  <c r="G98" i="5" s="1"/>
  <c r="E137" i="4"/>
  <c r="E147" i="4"/>
  <c r="F147" i="4" s="1"/>
  <c r="E146" i="4"/>
  <c r="E145" i="4"/>
  <c r="E136" i="4"/>
  <c r="F136" i="4" s="1"/>
  <c r="E135" i="4"/>
  <c r="F135" i="4" s="1"/>
  <c r="G135" i="4" s="1"/>
  <c r="D119" i="4"/>
  <c r="E118" i="4" s="1"/>
  <c r="F118" i="4" s="1"/>
  <c r="F146" i="4"/>
  <c r="F145" i="4"/>
  <c r="G145" i="4" s="1"/>
  <c r="F137" i="4"/>
  <c r="E128" i="4"/>
  <c r="F128" i="4" s="1"/>
  <c r="E127" i="4"/>
  <c r="F127" i="4" s="1"/>
  <c r="E126" i="4"/>
  <c r="F126" i="4" s="1"/>
  <c r="G126" i="4" s="1"/>
  <c r="E119" i="4"/>
  <c r="F119" i="4" s="1"/>
  <c r="E115" i="4"/>
  <c r="F115" i="4" s="1"/>
  <c r="E112" i="4"/>
  <c r="F112" i="4" s="1"/>
  <c r="E104" i="4"/>
  <c r="F104" i="4" s="1"/>
  <c r="E103" i="4"/>
  <c r="F103" i="4" s="1"/>
  <c r="E102" i="4"/>
  <c r="F102" i="4" s="1"/>
  <c r="E101" i="4"/>
  <c r="F101" i="4" s="1"/>
  <c r="E100" i="4"/>
  <c r="F100" i="4" s="1"/>
  <c r="E99" i="4"/>
  <c r="F99" i="4" s="1"/>
  <c r="E98" i="4"/>
  <c r="F98" i="4" s="1"/>
  <c r="G98" i="4" s="1"/>
  <c r="E147" i="2"/>
  <c r="F147" i="2" s="1"/>
  <c r="E146" i="2"/>
  <c r="F146" i="2" s="1"/>
  <c r="E145" i="2"/>
  <c r="F145" i="2" s="1"/>
  <c r="G145" i="2" s="1"/>
  <c r="E137" i="2"/>
  <c r="F137" i="2" s="1"/>
  <c r="E136" i="2"/>
  <c r="F136" i="2" s="1"/>
  <c r="E135" i="2"/>
  <c r="F135" i="2" s="1"/>
  <c r="G135" i="2" s="1"/>
  <c r="E128" i="2"/>
  <c r="F128" i="2" s="1"/>
  <c r="E127" i="2"/>
  <c r="F127" i="2" s="1"/>
  <c r="E126" i="2"/>
  <c r="F126" i="2" s="1"/>
  <c r="G126" i="2" s="1"/>
  <c r="F119" i="2"/>
  <c r="F117" i="2"/>
  <c r="F115" i="2"/>
  <c r="E119" i="2"/>
  <c r="E118" i="2"/>
  <c r="F118" i="2" s="1"/>
  <c r="E117" i="2"/>
  <c r="E116" i="2"/>
  <c r="F116" i="2" s="1"/>
  <c r="E115" i="2"/>
  <c r="E114" i="2"/>
  <c r="F114" i="2" s="1"/>
  <c r="E113" i="2"/>
  <c r="F113" i="2" s="1"/>
  <c r="E112" i="2"/>
  <c r="F112" i="2" s="1"/>
  <c r="E111" i="2"/>
  <c r="F111" i="2" s="1"/>
  <c r="G111" i="2" s="1"/>
  <c r="F103" i="2"/>
  <c r="F101" i="2"/>
  <c r="F99" i="2"/>
  <c r="G99" i="2" s="1"/>
  <c r="E104" i="2"/>
  <c r="F104" i="2" s="1"/>
  <c r="E103" i="2"/>
  <c r="E102" i="2"/>
  <c r="F102" i="2" s="1"/>
  <c r="E101" i="2"/>
  <c r="E100" i="2"/>
  <c r="F100" i="2" s="1"/>
  <c r="E99" i="2"/>
  <c r="E98" i="2"/>
  <c r="F98" i="2" s="1"/>
  <c r="G98" i="2" s="1"/>
  <c r="G111" i="1"/>
  <c r="G112" i="1" s="1"/>
  <c r="G113" i="1" s="1"/>
  <c r="G114" i="1" s="1"/>
  <c r="G115" i="1" s="1"/>
  <c r="G116" i="1" s="1"/>
  <c r="G117" i="1" s="1"/>
  <c r="G118" i="1" s="1"/>
  <c r="E70" i="9"/>
  <c r="F70" i="9" s="1"/>
  <c r="G70" i="9" s="1"/>
  <c r="G71" i="9" s="1"/>
  <c r="G72" i="9" s="1"/>
  <c r="G73" i="9" s="1"/>
  <c r="G74" i="9" s="1"/>
  <c r="G75" i="9" s="1"/>
  <c r="E70" i="8"/>
  <c r="F70" i="8" s="1"/>
  <c r="G70" i="8" s="1"/>
  <c r="G71" i="8" s="1"/>
  <c r="G72" i="8" s="1"/>
  <c r="G73" i="8" s="1"/>
  <c r="G74" i="8" s="1"/>
  <c r="G75" i="8" s="1"/>
  <c r="M122" i="13"/>
  <c r="M59" i="13"/>
  <c r="M30" i="13"/>
  <c r="L30" i="13" s="1"/>
  <c r="K104" i="13"/>
  <c r="I104" i="13"/>
  <c r="G104" i="13"/>
  <c r="E104" i="13"/>
  <c r="C104" i="13"/>
  <c r="M121" i="13"/>
  <c r="M120" i="13"/>
  <c r="M119" i="13"/>
  <c r="M118" i="13"/>
  <c r="M117" i="13"/>
  <c r="M116" i="13"/>
  <c r="M115" i="13"/>
  <c r="M114" i="13"/>
  <c r="M103" i="13"/>
  <c r="M102" i="13"/>
  <c r="M101" i="13"/>
  <c r="M100" i="13"/>
  <c r="M99" i="13"/>
  <c r="M58" i="13"/>
  <c r="M57" i="13"/>
  <c r="M56" i="13"/>
  <c r="M55" i="13"/>
  <c r="M54" i="13"/>
  <c r="M24" i="13"/>
  <c r="M25" i="13"/>
  <c r="M26" i="13"/>
  <c r="M27" i="13"/>
  <c r="M28" i="13"/>
  <c r="M29" i="13"/>
  <c r="M23" i="13"/>
  <c r="L24" i="13"/>
  <c r="L26" i="13"/>
  <c r="L28" i="13"/>
  <c r="L23" i="13"/>
  <c r="G100" i="2" l="1"/>
  <c r="G101" i="2" s="1"/>
  <c r="G102" i="2" s="1"/>
  <c r="E112" i="9"/>
  <c r="F112" i="9" s="1"/>
  <c r="G112" i="9" s="1"/>
  <c r="G113" i="9" s="1"/>
  <c r="G114" i="9" s="1"/>
  <c r="G115" i="9" s="1"/>
  <c r="G116" i="9" s="1"/>
  <c r="G117" i="9" s="1"/>
  <c r="G118" i="9" s="1"/>
  <c r="G112" i="2"/>
  <c r="G127" i="2"/>
  <c r="G99" i="4"/>
  <c r="E112" i="8"/>
  <c r="F112" i="8" s="1"/>
  <c r="G112" i="8" s="1"/>
  <c r="E113" i="9"/>
  <c r="F113" i="9" s="1"/>
  <c r="G146" i="10"/>
  <c r="N133" i="13"/>
  <c r="N137" i="13"/>
  <c r="E114" i="9"/>
  <c r="F114" i="9" s="1"/>
  <c r="E115" i="6"/>
  <c r="F115" i="6" s="1"/>
  <c r="E111" i="9"/>
  <c r="F111" i="9" s="1"/>
  <c r="G111" i="9" s="1"/>
  <c r="E115" i="9"/>
  <c r="F115" i="9" s="1"/>
  <c r="N135" i="13"/>
  <c r="L29" i="13"/>
  <c r="L27" i="13"/>
  <c r="L25" i="13"/>
  <c r="N149" i="13"/>
  <c r="N151" i="13"/>
  <c r="N153" i="13"/>
  <c r="N155" i="13"/>
  <c r="N138" i="13"/>
  <c r="L133" i="13"/>
  <c r="L135" i="13"/>
  <c r="L137" i="13"/>
  <c r="L149" i="13"/>
  <c r="L151" i="13"/>
  <c r="L153" i="13"/>
  <c r="L155" i="13"/>
  <c r="N156" i="13"/>
  <c r="L132" i="13"/>
  <c r="L134" i="13"/>
  <c r="L136" i="13"/>
  <c r="L148" i="13"/>
  <c r="L150" i="13"/>
  <c r="L152" i="13"/>
  <c r="L154" i="13"/>
  <c r="E112" i="10"/>
  <c r="F112" i="10" s="1"/>
  <c r="E114" i="10"/>
  <c r="F114" i="10" s="1"/>
  <c r="E111" i="10"/>
  <c r="F111" i="10" s="1"/>
  <c r="G111" i="10" s="1"/>
  <c r="G112" i="10" s="1"/>
  <c r="E113" i="10"/>
  <c r="F113" i="10" s="1"/>
  <c r="E115" i="10"/>
  <c r="F115" i="10" s="1"/>
  <c r="E117" i="10"/>
  <c r="F117" i="10" s="1"/>
  <c r="G99" i="10"/>
  <c r="G100" i="10" s="1"/>
  <c r="G101" i="10" s="1"/>
  <c r="G102" i="10" s="1"/>
  <c r="G103" i="10" s="1"/>
  <c r="G127" i="10"/>
  <c r="G136" i="10"/>
  <c r="E116" i="10"/>
  <c r="F116" i="10" s="1"/>
  <c r="E118" i="10"/>
  <c r="F118" i="10" s="1"/>
  <c r="E117" i="9"/>
  <c r="F117" i="9" s="1"/>
  <c r="E116" i="9"/>
  <c r="F116" i="9" s="1"/>
  <c r="E118" i="9"/>
  <c r="F118" i="9" s="1"/>
  <c r="G99" i="9"/>
  <c r="G100" i="9" s="1"/>
  <c r="G101" i="9" s="1"/>
  <c r="G102" i="9" s="1"/>
  <c r="G103" i="9" s="1"/>
  <c r="G127" i="9"/>
  <c r="G136" i="9"/>
  <c r="G146" i="9"/>
  <c r="E114" i="8"/>
  <c r="F114" i="8" s="1"/>
  <c r="E113" i="8"/>
  <c r="F113" i="8" s="1"/>
  <c r="E115" i="8"/>
  <c r="F115" i="8" s="1"/>
  <c r="E117" i="8"/>
  <c r="F117" i="8" s="1"/>
  <c r="G99" i="8"/>
  <c r="G100" i="8" s="1"/>
  <c r="G101" i="8" s="1"/>
  <c r="G102" i="8" s="1"/>
  <c r="G103" i="8" s="1"/>
  <c r="G136" i="8"/>
  <c r="G127" i="8"/>
  <c r="G146" i="8"/>
  <c r="E116" i="8"/>
  <c r="F116" i="8" s="1"/>
  <c r="E118" i="8"/>
  <c r="F118" i="8" s="1"/>
  <c r="E114" i="6"/>
  <c r="F114" i="6" s="1"/>
  <c r="E112" i="6"/>
  <c r="F112" i="6" s="1"/>
  <c r="E111" i="6"/>
  <c r="F111" i="6" s="1"/>
  <c r="G111" i="6" s="1"/>
  <c r="E117" i="6"/>
  <c r="F117" i="6" s="1"/>
  <c r="E116" i="6"/>
  <c r="F116" i="6" s="1"/>
  <c r="E118" i="6"/>
  <c r="F118" i="6" s="1"/>
  <c r="G112" i="6"/>
  <c r="G113" i="6" s="1"/>
  <c r="G127" i="6"/>
  <c r="G136" i="6"/>
  <c r="G146" i="6"/>
  <c r="G99" i="6"/>
  <c r="G100" i="6" s="1"/>
  <c r="G101" i="6" s="1"/>
  <c r="G102" i="6" s="1"/>
  <c r="G103" i="6" s="1"/>
  <c r="E114" i="5"/>
  <c r="F114" i="5" s="1"/>
  <c r="E112" i="5"/>
  <c r="F112" i="5" s="1"/>
  <c r="E116" i="5"/>
  <c r="F116" i="5" s="1"/>
  <c r="E111" i="5"/>
  <c r="F111" i="5" s="1"/>
  <c r="G111" i="5" s="1"/>
  <c r="E113" i="5"/>
  <c r="F113" i="5" s="1"/>
  <c r="E115" i="5"/>
  <c r="F115" i="5" s="1"/>
  <c r="E117" i="5"/>
  <c r="F117" i="5" s="1"/>
  <c r="E118" i="5"/>
  <c r="F118" i="5" s="1"/>
  <c r="G127" i="5"/>
  <c r="G136" i="5"/>
  <c r="G146" i="5"/>
  <c r="G99" i="5"/>
  <c r="G100" i="5" s="1"/>
  <c r="G101" i="5" s="1"/>
  <c r="G102" i="5" s="1"/>
  <c r="G103" i="5" s="1"/>
  <c r="G136" i="4"/>
  <c r="E111" i="4"/>
  <c r="F111" i="4" s="1"/>
  <c r="G111" i="4" s="1"/>
  <c r="E113" i="4"/>
  <c r="F113" i="4" s="1"/>
  <c r="E117" i="4"/>
  <c r="F117" i="4" s="1"/>
  <c r="G113" i="2"/>
  <c r="G114" i="2" s="1"/>
  <c r="G115" i="2" s="1"/>
  <c r="G116" i="2" s="1"/>
  <c r="G117" i="2" s="1"/>
  <c r="G118" i="2" s="1"/>
  <c r="G112" i="4"/>
  <c r="E114" i="4"/>
  <c r="F114" i="4" s="1"/>
  <c r="E116" i="4"/>
  <c r="F116" i="4" s="1"/>
  <c r="G100" i="4"/>
  <c r="G101" i="4" s="1"/>
  <c r="G102" i="4" s="1"/>
  <c r="G103" i="4" s="1"/>
  <c r="G113" i="4"/>
  <c r="G114" i="4" s="1"/>
  <c r="G115" i="4" s="1"/>
  <c r="G127" i="4"/>
  <c r="G146" i="4"/>
  <c r="G146" i="2"/>
  <c r="G136" i="2"/>
  <c r="G103" i="2"/>
  <c r="M104" i="13"/>
  <c r="D76" i="10"/>
  <c r="E70" i="10" s="1"/>
  <c r="F70" i="10" s="1"/>
  <c r="G70" i="10" s="1"/>
  <c r="G71" i="10" s="1"/>
  <c r="G72" i="10" s="1"/>
  <c r="G73" i="10" s="1"/>
  <c r="G74" i="10" s="1"/>
  <c r="G75" i="10" s="1"/>
  <c r="D76" i="6"/>
  <c r="E70" i="6" s="1"/>
  <c r="F70" i="6" s="1"/>
  <c r="G70" i="6" s="1"/>
  <c r="G71" i="6" s="1"/>
  <c r="G72" i="6" s="1"/>
  <c r="G73" i="6" s="1"/>
  <c r="G74" i="6" s="1"/>
  <c r="G75" i="6" s="1"/>
  <c r="D61" i="6"/>
  <c r="E35" i="12"/>
  <c r="E34" i="12"/>
  <c r="E33" i="12"/>
  <c r="E32" i="12"/>
  <c r="E31" i="12"/>
  <c r="E30" i="12"/>
  <c r="E29" i="12"/>
  <c r="D36" i="12"/>
  <c r="C36" i="12"/>
  <c r="E36" i="12" l="1"/>
  <c r="I36" i="12" s="1"/>
  <c r="G116" i="4"/>
  <c r="G117" i="4" s="1"/>
  <c r="G118" i="4" s="1"/>
  <c r="G113" i="10"/>
  <c r="G114" i="10" s="1"/>
  <c r="G115" i="10" s="1"/>
  <c r="G116" i="10"/>
  <c r="G117" i="10" s="1"/>
  <c r="G118" i="10" s="1"/>
  <c r="G113" i="8"/>
  <c r="G114" i="8" s="1"/>
  <c r="G115" i="8" s="1"/>
  <c r="G116" i="8" s="1"/>
  <c r="G117" i="8" s="1"/>
  <c r="G118" i="8" s="1"/>
  <c r="G114" i="6"/>
  <c r="G115" i="6" s="1"/>
  <c r="G116" i="6" s="1"/>
  <c r="G117" i="6" s="1"/>
  <c r="G118" i="6" s="1"/>
  <c r="G112" i="5"/>
  <c r="G113" i="5" s="1"/>
  <c r="G114" i="5" s="1"/>
  <c r="G115" i="5" s="1"/>
  <c r="G116" i="5" s="1"/>
  <c r="G117" i="5" s="1"/>
  <c r="G118" i="5" s="1"/>
  <c r="N102" i="13"/>
  <c r="L103" i="13"/>
  <c r="L101" i="13"/>
  <c r="L99" i="13"/>
  <c r="J103" i="13"/>
  <c r="J101" i="13"/>
  <c r="J99" i="13"/>
  <c r="H103" i="13"/>
  <c r="H101" i="13"/>
  <c r="H99" i="13"/>
  <c r="F103" i="13"/>
  <c r="F101" i="13"/>
  <c r="F99" i="13"/>
  <c r="D103" i="13"/>
  <c r="D101" i="13"/>
  <c r="D99" i="13"/>
  <c r="L102" i="13"/>
  <c r="L100" i="13"/>
  <c r="J102" i="13"/>
  <c r="J100" i="13"/>
  <c r="H102" i="13"/>
  <c r="H100" i="13"/>
  <c r="F102" i="13"/>
  <c r="F100" i="13"/>
  <c r="D102" i="13"/>
  <c r="D100" i="13"/>
  <c r="N100" i="13"/>
  <c r="N103" i="13"/>
  <c r="N99" i="13"/>
  <c r="N101" i="13"/>
  <c r="F76" i="10"/>
  <c r="G29" i="12"/>
  <c r="H30" i="12"/>
  <c r="H32" i="12"/>
  <c r="H34" i="12"/>
  <c r="F35" i="12"/>
  <c r="F33" i="12"/>
  <c r="F31" i="12"/>
  <c r="F29" i="12"/>
  <c r="H33" i="12"/>
  <c r="F34" i="12"/>
  <c r="F32" i="12"/>
  <c r="H29" i="12"/>
  <c r="H31" i="12"/>
  <c r="H35" i="12"/>
  <c r="F30" i="12"/>
  <c r="G35" i="12"/>
  <c r="G34" i="12"/>
  <c r="G33" i="12"/>
  <c r="G32" i="12"/>
  <c r="G31" i="12"/>
  <c r="G30" i="12"/>
  <c r="G6" i="12"/>
  <c r="H6" i="12"/>
  <c r="G7" i="12"/>
  <c r="H7" i="12"/>
  <c r="G8" i="12"/>
  <c r="H8" i="12"/>
  <c r="G9" i="12"/>
  <c r="H9" i="12"/>
  <c r="G10" i="12"/>
  <c r="H10" i="12"/>
  <c r="G11" i="12"/>
  <c r="H11" i="12"/>
  <c r="G12" i="12"/>
  <c r="H12" i="12"/>
  <c r="F12" i="12"/>
  <c r="F11" i="12"/>
  <c r="F10" i="12"/>
  <c r="F9" i="12"/>
  <c r="F8" i="12"/>
  <c r="F7" i="12"/>
  <c r="F6" i="12"/>
  <c r="F13" i="12" l="1"/>
  <c r="D104" i="13"/>
  <c r="H104" i="13"/>
  <c r="L104" i="13"/>
  <c r="E76" i="10"/>
  <c r="F104" i="13"/>
  <c r="J104" i="13"/>
  <c r="N104" i="13"/>
  <c r="F36" i="12"/>
  <c r="G36" i="12"/>
  <c r="H36" i="12"/>
  <c r="H13" i="12"/>
  <c r="G13" i="12"/>
  <c r="D76" i="5"/>
  <c r="E70" i="5" s="1"/>
  <c r="F70" i="5" s="1"/>
  <c r="G70" i="5" s="1"/>
  <c r="G71" i="5" s="1"/>
  <c r="G72" i="5" s="1"/>
  <c r="G73" i="5" s="1"/>
  <c r="G74" i="5" s="1"/>
  <c r="G75" i="5" s="1"/>
  <c r="D76" i="4" l="1"/>
  <c r="E70" i="4" s="1"/>
  <c r="F70" i="4" s="1"/>
  <c r="G70" i="4" s="1"/>
  <c r="G71" i="4" s="1"/>
  <c r="G72" i="4" s="1"/>
  <c r="G73" i="4" s="1"/>
  <c r="G74" i="4" s="1"/>
  <c r="G75" i="4" s="1"/>
  <c r="D76" i="2"/>
  <c r="E70" i="2" s="1"/>
  <c r="F70" i="2" s="1"/>
  <c r="G70" i="2" s="1"/>
  <c r="G71" i="2" s="1"/>
  <c r="G72" i="2" s="1"/>
  <c r="G73" i="2" s="1"/>
  <c r="G74" i="2" s="1"/>
  <c r="G75" i="2" s="1"/>
  <c r="D76" i="1"/>
  <c r="E70" i="1" s="1"/>
  <c r="E74" i="1" l="1"/>
  <c r="E69" i="1"/>
  <c r="E75" i="1"/>
  <c r="F75" i="1" s="1"/>
  <c r="E72" i="1"/>
  <c r="F72" i="1" s="1"/>
  <c r="F74" i="1"/>
  <c r="F70" i="1"/>
  <c r="E71" i="1"/>
  <c r="F71" i="1" s="1"/>
  <c r="E73" i="1"/>
  <c r="F73" i="1" s="1"/>
  <c r="E76" i="1" l="1"/>
  <c r="F69" i="1"/>
  <c r="D61" i="8"/>
  <c r="F76" i="1" l="1"/>
  <c r="G69" i="1"/>
  <c r="G70" i="1" s="1"/>
  <c r="G71" i="1" s="1"/>
  <c r="G72" i="1" s="1"/>
  <c r="G73" i="1" s="1"/>
  <c r="G74" i="1" s="1"/>
  <c r="G75" i="1" s="1"/>
  <c r="E61" i="8"/>
  <c r="F61" i="8" l="1"/>
</calcChain>
</file>

<file path=xl/sharedStrings.xml><?xml version="1.0" encoding="utf-8"?>
<sst xmlns="http://schemas.openxmlformats.org/spreadsheetml/2006/main" count="1778" uniqueCount="259">
  <si>
    <t>N</t>
  </si>
  <si>
    <t>Válidos</t>
  </si>
  <si>
    <t>Frecuencia</t>
  </si>
  <si>
    <t>Porcentaje</t>
  </si>
  <si>
    <t>Porcentaje válido</t>
  </si>
  <si>
    <t>Porcentaje acumulado</t>
  </si>
  <si>
    <t>Urbano</t>
  </si>
  <si>
    <t>Rural</t>
  </si>
  <si>
    <t>Total</t>
  </si>
  <si>
    <t>Gran Área Metropolitana</t>
  </si>
  <si>
    <t>Resto Región Central</t>
  </si>
  <si>
    <t>Región Chorotega</t>
  </si>
  <si>
    <t>Región  Pacífico Central</t>
  </si>
  <si>
    <t>Región  Brunca</t>
  </si>
  <si>
    <t>Región  Huetar Atlántica</t>
  </si>
  <si>
    <t>Región  Huetar Norte</t>
  </si>
  <si>
    <t>Hombre</t>
  </si>
  <si>
    <t>Mujer</t>
  </si>
  <si>
    <t>12 a 14 años</t>
  </si>
  <si>
    <t>15 a 17 años</t>
  </si>
  <si>
    <t>18 a 24 años</t>
  </si>
  <si>
    <t>25 a 29 años</t>
  </si>
  <si>
    <t>30 a 35 años</t>
  </si>
  <si>
    <t>Sí</t>
  </si>
  <si>
    <t>No</t>
  </si>
  <si>
    <t>Asalariado(a)</t>
  </si>
  <si>
    <t>Cuenta propia, voluntario o convenio</t>
  </si>
  <si>
    <t>Régimen no contributivo (Recibe pensión)</t>
  </si>
  <si>
    <t>Pensionado(a) de la CCSS, Magisterio u otro</t>
  </si>
  <si>
    <t>Asegurado(a) familiar</t>
  </si>
  <si>
    <t>Asegurado(a) por el estado</t>
  </si>
  <si>
    <t>Otras formas</t>
  </si>
  <si>
    <t>No tiene seguro social de la CCSS</t>
  </si>
  <si>
    <t>%</t>
  </si>
  <si>
    <t>1 Discapacidad</t>
  </si>
  <si>
    <t>2 Discapacidades</t>
  </si>
  <si>
    <t>3 Discapacidades</t>
  </si>
  <si>
    <t>4 Discapacidades</t>
  </si>
  <si>
    <t>5 Discapacidades</t>
  </si>
  <si>
    <t>6 Discapacidades</t>
  </si>
  <si>
    <t>7 Discapacidades</t>
  </si>
  <si>
    <t>Fuente: INEC. X Censo Nacional de Población y VI de Vivienda, 2011</t>
  </si>
  <si>
    <t>Enseñanza Especial</t>
  </si>
  <si>
    <t>Costa Rica: Personas jóvenes de 12 a 35 años con alguna limitación permanente, según nivel de escolaridad.</t>
  </si>
  <si>
    <t>Costa Rica: Personas jóvenes de 12 a 35 años con alguna limitación permanente, que saben leer y escribir.</t>
  </si>
  <si>
    <t>Costa Rica: Personas jóvenes de 12 a 35 años con alguna limitación permanente, según grupo de edad.</t>
  </si>
  <si>
    <t>Costa Rica: Personas jóvenes de 12 a 35 años con alguna limitación permanente, según sexo.</t>
  </si>
  <si>
    <t>Costa Rica: Personas jóvenes de 12 a 35 años con alguna limitación permanente, según zona de residencia.</t>
  </si>
  <si>
    <t>Costa Rica: Personas jóvenes de 12 a 35 años con alguna limitación permanente, según región.</t>
  </si>
  <si>
    <t>Es pensionado(a) o jubilado(a)</t>
  </si>
  <si>
    <t>Vive de rentas o alquileres</t>
  </si>
  <si>
    <t>Sólo estudió</t>
  </si>
  <si>
    <t>Se dedicó a los oficios domésticos de su hogar</t>
  </si>
  <si>
    <t>Otra situación</t>
  </si>
  <si>
    <t>Costa Rica: Personas jóvenes de 12 a 35 años con alguna limitación permanente, según tipo de seguro social.</t>
  </si>
  <si>
    <t>Costa Rica: Personas jóvenes de 12 a 35 años con alguna limitación para ver, según zona de residencia.</t>
  </si>
  <si>
    <t>Costa Rica: Personas jóvenes de 12 a 35 años con alguna limitación para ver, según región.</t>
  </si>
  <si>
    <t>Costa Rica: Personas jóvenes de 12 a 35 años con alguna limitación para ver, según sexo.</t>
  </si>
  <si>
    <t>Costa Rica: Personas jóvenes de 12 a 35 años con alguna limitación para ver, según grupo de edad.</t>
  </si>
  <si>
    <t>Costa Rica: Personas jóvenes de 12 a 35 años con alguna limitación para ver, según nivel de escolaridad.</t>
  </si>
  <si>
    <t>Costa Rica: Personas jóvenes de 12 a 35 años con alguna limitación para ver, que saben leer y escribir.</t>
  </si>
  <si>
    <t>Costa Rica: Personas jóvenes de 12 a 35 años con alguna limitación para ver, según condición de aseguramiento.</t>
  </si>
  <si>
    <t>Costa Rica: Personas jóvenes de 12 a 35 años con alguna limitación para oír, según zona de residencia.</t>
  </si>
  <si>
    <t>Costa Rica: Personas jóvenes de 12 a 35 años con alguna limitación para oír, según región.</t>
  </si>
  <si>
    <t>Costa Rica: Personas jóvenes de 12 a 35 años con alguna limitación para oír, según sexo.</t>
  </si>
  <si>
    <t>Costa Rica: Personas jóvenes de 12 a 35 años con alguna limitación para oír, según grupo de edad.</t>
  </si>
  <si>
    <t>Costa Rica: Personas jóvenes de 12 a 35 años con alguna limitación para oír, que saben leer y escribir.</t>
  </si>
  <si>
    <t>Costa Rica: Personas jóvenes de 12 a 35 años con alguna limitación para oír, según nivel de escolaridad.</t>
  </si>
  <si>
    <t>Costa Rica: Personas jóvenes de 12 a 35 años con alguna limitación para oír, según condición de aseguramiento.</t>
  </si>
  <si>
    <t>Costa Rica: Personas jóvenes de 12 a 35 años con alguna limitación para hablar, según zona de residencia.</t>
  </si>
  <si>
    <t>Costa Rica: Personas jóvenes de 12 a 35 años con alguna limitación para hablar, según región.</t>
  </si>
  <si>
    <t>Costa Rica: Personas jóvenes de 12 a 35 años con alguna limitación para hablar, según sexo.</t>
  </si>
  <si>
    <t>Costa Rica: Personas jóvenes de 12 a 35 años con alguna limitación para hablar, según grupo de edad.</t>
  </si>
  <si>
    <t>Costa Rica: Personas jóvenes de 12 a 35 años con alguna limitación para hablar, que saben leer y escribir.</t>
  </si>
  <si>
    <t>Costa Rica: Personas jóvenes de 12 a 35 años con alguna limitación para hablar, según nivel de escolaridad.</t>
  </si>
  <si>
    <t>Costa Rica: Personas jóvenes de 12 a 35 años con alguna limitación para caminar, según zona de residencia.</t>
  </si>
  <si>
    <t>Costa Rica: Personas jóvenes de 12 a 35 años con alguna limitación para caminar, según región.</t>
  </si>
  <si>
    <t>Costa Rica: Personas jóvenes de 12 a 35 años con alguna limitación para caminar, según sexo.</t>
  </si>
  <si>
    <t>Costa Rica: Personas jóvenes de 12 a 35 años con alguna limitación para caminar, según grupo de edad.</t>
  </si>
  <si>
    <t>Costa Rica: Personas jóvenes de 12 a 35 años con alguna limitación para hablar, según condición de aseguramiento.</t>
  </si>
  <si>
    <t>Grupos de edad</t>
  </si>
  <si>
    <t>% Hombre</t>
  </si>
  <si>
    <t>% Mujer</t>
  </si>
  <si>
    <t>% Total</t>
  </si>
  <si>
    <t>11 años o menos</t>
  </si>
  <si>
    <t>36 años o más</t>
  </si>
  <si>
    <t>Costa Rica: Personas jóvenes de 12 a 35 años por sexo, según grupo de edad.</t>
  </si>
  <si>
    <t>Costa Rica: Personas jóvenes de 12 a 35 años con alguna limitación permanente por sexo, según grupo de edad.</t>
  </si>
  <si>
    <t>Costa Rica: Personas jóvenes de 12 a 35 años con alguna limitación para caminar, según nivel de escolaridad.</t>
  </si>
  <si>
    <t>Costa Rica: Personas jóvenes de 12 a 35 años con alguna limitación permanente, según condición de actividad.</t>
  </si>
  <si>
    <t>Costa Rica: Personas jóvenes de 12 a 35 años con alguna limitación para ver, según condición de actividad.</t>
  </si>
  <si>
    <t>Costa Rica: Personas jóvenes de 12 a 35 años con alguna limitación para oír, según condición de actividad.</t>
  </si>
  <si>
    <t>Costa Rica: Personas jóvenes de 12 a 35 años con alguna limitación para hablar, según condición de actividad.</t>
  </si>
  <si>
    <t>Costa Rica: Personas jóvenes de 12 a 35 años con alguna limitación para caminar, según condición de actividad.</t>
  </si>
  <si>
    <t>Costa Rica: Personas jóvenes de 12 a 35 años con alguna limitación para utilizar brazos y manos, según zona de residencia.</t>
  </si>
  <si>
    <t>Costa Rica: Personas jóvenes de 12 a 35 años con alguna limitación para utilizar brazos y manos, según región.</t>
  </si>
  <si>
    <t>Costa Rica: Personas jóvenes de 12 a 35 años con alguna limitación para utilizar brazos y manos, según sexo.</t>
  </si>
  <si>
    <t>Costa Rica: Personas jóvenes de 12 a 35 años con alguna limitación para utilizar brazos y manos, según grupo de edad.</t>
  </si>
  <si>
    <t>Costa Rica: Personas jóvenes de 12 a 35 años con alguna limitación para caminar, que saben leer y escribir.</t>
  </si>
  <si>
    <t>Costa Rica: Personas jóvenes de 12 a 35 años con alguna limitación para utilizar brazos y manos, que saben leer y escribir.</t>
  </si>
  <si>
    <t>Costa Rica: Personas jóvenes de 12 a 35 años con alguna limitación para utilizar brazos y manos, según nivel de educación.</t>
  </si>
  <si>
    <t>Costa Rica: Personas jóvenes de 12 a 35 años con alguna limitación para utilizar brazos y manos, según condición de actividad.</t>
  </si>
  <si>
    <t>Costa Rica: Personas jóvenes de 12 a 35 años con alguna limitación para caminar, según condición de aseguramiento.</t>
  </si>
  <si>
    <t>Costa Rica: Personas jóvenes de 12 a 35 años con alguna limitación para utilizar brazos y manos, según condición de aseguramiento.</t>
  </si>
  <si>
    <t>Costa Rica: Personas jóvenes de 12 a 35 años con alguna limitación de tipo intelectual, según zona de residencia.</t>
  </si>
  <si>
    <t>Costa Rica: Personas jóvenes de 12 a 35 años con alguna limitación de tipo intelectual, según región.</t>
  </si>
  <si>
    <t>Costa Rica: Personas jóvenes de 12 a 35 años con alguna limitación de tipo intelectual, según sexo.</t>
  </si>
  <si>
    <t>Costa Rica: Personas jóvenes de 12 a 35 años con alguna limitación de tipo intelectual, según grupo de edad.</t>
  </si>
  <si>
    <t>Costa Rica: Personas jóvenes de 12 a 35 años con alguna limitación de tipo intelectual, que sabe leer y escribir.</t>
  </si>
  <si>
    <t>Costa Rica: Personas jóvenes de 12 a 35 años con alguna limitación de tipo intelectual, según nivel de escolaridad.</t>
  </si>
  <si>
    <t>Costa Rica: Personas jóvenes de 12 a 35 años con alguna limitación de tipo intelectual, según condición de actividad.</t>
  </si>
  <si>
    <t>Costa Rica: Personas jóvenes de 12 a 35 años con alguna limitación de tipo intelectual, según condición de aseguramiento.</t>
  </si>
  <si>
    <t>Costa Rica: Personas jóvenes de 12 a 35 años con alguna limitación de tipo mental, según condición de aseguramiento.</t>
  </si>
  <si>
    <t>Costa Rica: Personas jóvenes de 12 a 35 años con alguna limitación de tipo mental, según zona de residencia.</t>
  </si>
  <si>
    <t>Costa Rica: Personas jóvenes de 12 a 35 años con alguna limitación de tipo mental, según región.</t>
  </si>
  <si>
    <t>Costa Rica: Personas jóvenes de 12 a 35 años con alguna limitación de tipo mental, según sexo.</t>
  </si>
  <si>
    <t>Costa Rica: Personas jóvenes de 12 a 35 años con alguna limitación de tipo mental, según grupo de edad.</t>
  </si>
  <si>
    <t>Costa Rica: Personas jóvenes de 12 a 35 años con alguna limitación de tipo mental, que sabe leer y escribir.</t>
  </si>
  <si>
    <t>Costa Rica: Personas jóvenes de 12 a 35 años con alguna limitación de tipo mental, según condición de actividad.</t>
  </si>
  <si>
    <t>Costa Rica: Personas jóvenes de 12 a 35 años con alguna limitación de tipo mental, según nivel de educación.</t>
  </si>
  <si>
    <t>Número de discapacidades</t>
  </si>
  <si>
    <t>Costa Rica: Personas jóvenes de 12 a 35 años por zona de residencia según número de limitaciones.</t>
  </si>
  <si>
    <t>Costa Rica: Personas jóvenes de 12 a 35 años por número de limitaciones, según región.</t>
  </si>
  <si>
    <t>Costa Rica: Personas jóvenes de 12 a 35 años por número de limitaciones, según grupo de edad.</t>
  </si>
  <si>
    <t>Costa Rica: Personas jóvenes de 12 a 35 años por número de limitaciones, según nivel de educación.</t>
  </si>
  <si>
    <t>Costa Rica: Personas jóvenes de 12 a 35 años por número de limitaciones, según condición de actividad.</t>
  </si>
  <si>
    <t>Costa Rica: Personas jóvenes de 12 a 35 años por número de limitaciones, según condición de aseguramiento.</t>
  </si>
  <si>
    <t>Costa Rica: Personas jóvenes de 12 a 35 años por sexo de residencia según número de limitaciones.</t>
  </si>
  <si>
    <t>Costa Rica: Personas jóvenes de 12 a 35 años que saben leer y escribir, según número de limitaciones.</t>
  </si>
  <si>
    <t>Inicio</t>
  </si>
  <si>
    <t>Fuente: INEC. X Censo Nacional de Población y VI de Vivienda 2011</t>
  </si>
  <si>
    <t>Primaria o menos</t>
  </si>
  <si>
    <t>Secundaria</t>
  </si>
  <si>
    <t>Estudios Superiores</t>
  </si>
  <si>
    <t>Sin Estudios</t>
  </si>
  <si>
    <t>Ocupados</t>
  </si>
  <si>
    <t>Ocupado</t>
  </si>
  <si>
    <t xml:space="preserve">5 a 7 </t>
  </si>
  <si>
    <t>Desocupados</t>
  </si>
  <si>
    <t>Consejo de La Persona Joven</t>
  </si>
  <si>
    <t>Unidad de Investigación</t>
  </si>
  <si>
    <t>Conceptos y definiciones</t>
  </si>
  <si>
    <t>Consiste en la pérdida parcial o total de la capacidad visual. Incluye: ciegos o no videntes de uno a ambos ojos, entre las causas más frecuentes están; cataratas, glaucoma, diabetes, rubeola, estrabismo y otras. Excluye a personas que pueden corregir su deficiencia con anteojos o lentes de contacto.</t>
  </si>
  <si>
    <t>Limitación Visual:</t>
  </si>
  <si>
    <t>Limitación para oir:</t>
  </si>
  <si>
    <t>Consiste en la pérdida parcial o total de la capacidad auditiva, lo que dificulta que la persona pueda escuchar aún usando aparatos especializados.  Incluye: personas sordas de uno o ambos oídos, así como toda persona que tenga dificultad permanente para oír o que utilice audífonos. En esta categoría se incluyen las personas sordomudas, ya que se sabe que en un gran número de casos la mudez es una consecuencia de los problemas auditivos.</t>
  </si>
  <si>
    <t>Comprende las limitaciones importantes del lenguaje, que impiden la producción de mensajes claros y comprensibles y la pérdida total del habla (mudez).  Se excluye a las personas que padecen tartamudez, ya que ésta no se considera una discapacidad.</t>
  </si>
  <si>
    <t>Comprende a las personas que tienen limitaciones para moverse o caminar debido a la falta total o parcial de sus piernas; así como aquellas que aún teniendo sus piernas no tienen movimiento en éstas, o sus movimientos tienen restricciones que provocan que no puedan desplazarse por sí mismas, de tal forma que necesitan la ayuda de otra persona o de algún instrumento como silla de ruedas, andadera o una prótesis.  Incluye a las personas que tienen limitaciones para desplazarse y que no cuentan con ningún tipo de ayuda, que presentan discapacidades para caminar y de coordinación de movimientos para realizar actividades de la vida cotidiana.  Excluye las discapacidades que tienen que ver con deformaciones del cuerpo y que no implican la carencia o dificultad de movimiento.</t>
  </si>
  <si>
    <t>Comprende a las personas que tienen limitaciones para utilizar sus brazos y manos por la pérdida total o parcial de ellos, y aquellas personas que aun teniendo sus miembros superiores (brazos y manos) han perdido el movimiento, por lo que no pueden realizar actividades propias de la vida cotidiana tales como agarrar objetos, abrir y cerrar puertas o ventanas, empujar o jalar con los brazos y manos etc.  Excluye las discapacidades que tienen que ver con deformaciones del cuerpo y que no implican la carencia de movimiento.</t>
  </si>
  <si>
    <t>Este subgrupo comprende las discapacidades intelectuales como retraso o deficiencia mental y pérdida de la memoria. Comprende a las personas que presentan una capacidad intelectual inferior al promedio de las que tienen su edad, su grado de estudios y su nivel sociocultural. A ellas se les dificulta realizar una o varias de las actividades de la vida cotidiana, como asearse, realizar labores del hogar, aprender y rendir en la escuela o desplazarse en sitios públicos. No sólo interfiere con el rendimiento académico, sino también con actividades cotidianas, como leer, sumar o contar objetos o dinero, escribir recados y números telefónicos, etc.  Contempla las personas con retardo mental, el cual se caracteriza por las dificultades significativas en el funcionamiento intelectual y para aprender (conceptos y actividades prácticas). Incluye personas con Síndrome de Down y todos los grados de retardo mental conocidos. Excluye: personas con problemas de aprendizaje tales como déficit atencional (falta de concentración y atención).  Se excluyen las deficiencias leves del aprendizaje, como la dislexia (dificultad para leer) y la disgrafía (dificultad para escribir).</t>
  </si>
  <si>
    <t>Comprende las discapacidades que se manifiestan en el comportamiento o manera de comportarse de las personas, tanto en las actividades de la vida diaria como en su relación con otros (bipolar, esquizofrenia y otros).  En este caso no se incluye a personas con tratamiento psiquiátrico o psicológico con el que pueden desempeñarse cotidianamente sin ninguna limitación. Tampoco incluye a las personas con dislexia, déficit atencional no significativa, con depresiones temporales, introvertidas, tímidas, problemas de insomnio, estrés u otros estados de ánimo transitorios, conocidos popularmente como padecimiento de “nervios”.</t>
  </si>
  <si>
    <t>Personas que Indican tener una o más discapacidades</t>
  </si>
  <si>
    <t>Limitación para hablar:</t>
  </si>
  <si>
    <t>Limitación para caminar:</t>
  </si>
  <si>
    <t>Limitación en brazos y manos:</t>
  </si>
  <si>
    <t>Limitación intelectual:</t>
  </si>
  <si>
    <t>Limitación mental:</t>
  </si>
  <si>
    <t>Limitaciones multiples:</t>
  </si>
  <si>
    <t>\</t>
  </si>
  <si>
    <t>Unión libre o juntado(a)</t>
  </si>
  <si>
    <t>Casado(a)</t>
  </si>
  <si>
    <t>Separado(a)</t>
  </si>
  <si>
    <t>Divorciado(a)</t>
  </si>
  <si>
    <t>Viudo(a)</t>
  </si>
  <si>
    <t>Soltero(a)</t>
  </si>
  <si>
    <t>Propia totalmente pagada</t>
  </si>
  <si>
    <t>Propia pagando a plazos</t>
  </si>
  <si>
    <t>Alquilada</t>
  </si>
  <si>
    <t>Prestada por motivo de trabajo</t>
  </si>
  <si>
    <t>Prestada por otro motivo (no paga)</t>
  </si>
  <si>
    <t>En precario</t>
  </si>
  <si>
    <t>Otro</t>
  </si>
  <si>
    <t>Ns/Nr</t>
  </si>
  <si>
    <t>Costa Rica: Personas jóvenes de 12 a 35 años con alguna limitación permanente, según estado conyugal.</t>
  </si>
  <si>
    <t>Costa Rica: Personas jóvenes de 12 a 35 años con alguna limitación permanente, según tenencia de vivienda.</t>
  </si>
  <si>
    <t>Costa Rica: Personas jóvenes de 12 a 35 años con alguna limitación permanente, según acceso a celular.</t>
  </si>
  <si>
    <t>Costa Rica: Personas jóvenes de 12 a 35 años con alguna limitación permanente, según acceso a computadora.</t>
  </si>
  <si>
    <t>Costa Rica: Personas jóvenes de 12 a 35 años con alguna limitación permanente, según acceso a internet.</t>
  </si>
  <si>
    <t>Costa Rica: Personas jóvenes de 12 a 35 años con alguna limitación para ver, según estado conyugal.</t>
  </si>
  <si>
    <t>Costa Rica: Personas jóvenes de 12 a 35 años con alguna limitación para ver, según tenencia de vivienda.</t>
  </si>
  <si>
    <t>Costa Rica: Personas jóvenes de 12 a 35 años con alguna limitación para ver, según acceso a celular.</t>
  </si>
  <si>
    <t>Costa Rica: Personas jóvenes de 12 a 35 años con alguna limitación para ver, según acceso a computadora.</t>
  </si>
  <si>
    <t>Costa Rica: Personas jóvenes de 12 a 35 años con alguna limitación para oir, según estado conyugal.</t>
  </si>
  <si>
    <t>Costa Rica: Personas jóvenes de 12 a 35 años con alguna limitación para oir, según tenencia de vivienda.</t>
  </si>
  <si>
    <t>Costa Rica: Personas jóvenes de 12 a 35 años con alguna limitación para oir, según acceso a celular.</t>
  </si>
  <si>
    <t>Costa Rica: Personas jóvenes de 12 a 35 años con alguna limitación para oir, según acceso a computadora.</t>
  </si>
  <si>
    <t>Costa Rica: Personas jóvenes de 12 a 35 años con alguna limitación para oir, según acceso a internet.</t>
  </si>
  <si>
    <t>Costa Rica: Personas jóvenes de 12 a 35 años con alguna limitación para ver, según acceso a internet.</t>
  </si>
  <si>
    <t>Costa Rica: Personas jóvenes de 12 a 35 años con alguna limitación para hablar, según estado conyugal.</t>
  </si>
  <si>
    <t>Costa Rica: Personas jóvenes de 12 a 35 años con alguna limitación para hablar, según tenencia de vivienda.</t>
  </si>
  <si>
    <t>Costa Rica: Personas jóvenes de 12 a 35 años con alguna limitación para hablar, según acceso a celular.</t>
  </si>
  <si>
    <t>Costa Rica: Personas jóvenes de 12 a 35 años con alguna limitación para hablar, según acceso a computadora.</t>
  </si>
  <si>
    <t>Costa Rica: Personas jóvenes de 12 a 35 años con alguna limitación para hablar, según acceso a internet.</t>
  </si>
  <si>
    <t>Costa Rica: Personas jóvenes de 12 a 35 años con alguna limitación para caminar, según estado conyugal.</t>
  </si>
  <si>
    <t>Costa Rica: Personas jóvenes de 12 a 35 años con alguna limitación para caminar, según tenencia de vivienda.</t>
  </si>
  <si>
    <t>Costa Rica: Personas jóvenes de 12 a 35 años con alguna limitación para caminar, según acceso a celular.</t>
  </si>
  <si>
    <t>Costa Rica: Personas jóvenes de 12 a 35 años con alguna limitación para caminar, según acceso a computadora.</t>
  </si>
  <si>
    <t>Costa Rica: Personas jóvenes de 12 a 35 años con alguna limitación para caminar, según acceso a internet.</t>
  </si>
  <si>
    <t>Costa Rica: Personas jóvenes de 12 a 35 años con alguna limitación para utilizar brazos y manos, según estado conyugal.</t>
  </si>
  <si>
    <t>Costa Rica: Personas jóvenes de 12 a 35 años con alguna limitación para utilizar brazos y manos, según tenencia de vivienda.</t>
  </si>
  <si>
    <t>Costa Rica: Personas jóvenes de 12 a 35 años con alguna limitación para utilizar brazos y manos, según acceso a celular.</t>
  </si>
  <si>
    <t>Costa Rica: Personas jóvenes de 12 a 35 años con alguna limitación para utilizar brazos y manos, según acceso a computadora.</t>
  </si>
  <si>
    <t>Costa Rica: Personas jóvenes de 12 a 35 años con alguna limitación para utilizar brazos y manos, según acceso a internet.</t>
  </si>
  <si>
    <t>Costa Rica: Personas jóvenes de 12 a 35 años con alguna limitación de tipo intelectual, según estado conyugal.</t>
  </si>
  <si>
    <t>Costa Rica: Personas jóvenes de 12 a 35 años con alguna limitación de tipo intelectual, según tenencia de vivienda.</t>
  </si>
  <si>
    <t>Costa Rica: Personas jóvenes de 12 a 35 años con alguna limitación de tipo intelectual, según acceso a celular.</t>
  </si>
  <si>
    <t>Costa Rica: Personas jóvenes de 12 a 35 años con alguna limitación de tipo intelectual, según acceso a computadora.</t>
  </si>
  <si>
    <t>Costa Rica: Personas jóvenes de 12 a 35 años con alguna limitación de tipo intelectual, según acceso a internet.</t>
  </si>
  <si>
    <t>Costa Rica: Personas jóvenes de 12 a 35 años con alguna limitación de tipo mental, según estado conyugal.</t>
  </si>
  <si>
    <t>Costa Rica: Personas jóvenes de 12 a 35 años con alguna limitación de tipo mental, según tenencia de vivienda.</t>
  </si>
  <si>
    <t>Costa Rica: Personas jóvenes de 12 a 35 años con alguna limitación de tipo mental, según acceso a celular.</t>
  </si>
  <si>
    <t>Costa Rica: Personas jóvenes de 12 a 35 años con alguna limitación de tipo mental, según acceso a computadora.</t>
  </si>
  <si>
    <t>Costa Rica: Personas jóvenes de 12 a 35 años con alguna limitación de tipo mental, según acceso a internet.</t>
  </si>
  <si>
    <t>Costa Rica: Personas jóvenes de 12 a 35 años por número de limitaciones, según estado conyugal.</t>
  </si>
  <si>
    <t>Costa Rica: Personas jóvenes de 12 a 35 años por número de limitaciones, según tenencia de vivienda.</t>
  </si>
  <si>
    <t>Acceso a computadora</t>
  </si>
  <si>
    <t>Acceso a celular</t>
  </si>
  <si>
    <t>Acceso a Internet</t>
  </si>
  <si>
    <t>Costa Rica: Personas jóvenes de 12 a 35 años por acceso a TICs, según número de limitaciones.</t>
  </si>
  <si>
    <t>I</t>
  </si>
  <si>
    <t>II</t>
  </si>
  <si>
    <t>Zona de Residencia</t>
  </si>
  <si>
    <t>Región</t>
  </si>
  <si>
    <t>Sexo</t>
  </si>
  <si>
    <t>Grupo de edad</t>
  </si>
  <si>
    <t>Saben leer y escribir</t>
  </si>
  <si>
    <t>Nivel de escolaridad</t>
  </si>
  <si>
    <t>Condición de actividad</t>
  </si>
  <si>
    <t>Tipo de seguro social</t>
  </si>
  <si>
    <t>Estado conyugal</t>
  </si>
  <si>
    <t>Tenencia de vivienda</t>
  </si>
  <si>
    <t>Población Joven de 12 a 35 años con discapacidad</t>
  </si>
  <si>
    <t>III</t>
  </si>
  <si>
    <t>Población Joven de 12 a 35 años con limitación visual</t>
  </si>
  <si>
    <t>IV</t>
  </si>
  <si>
    <t>Población Joven de 12 a 35 años con limitación para oir</t>
  </si>
  <si>
    <t>V</t>
  </si>
  <si>
    <t>Población Joven de 12 a 35 años con limitación para hablar</t>
  </si>
  <si>
    <t>VI</t>
  </si>
  <si>
    <t>Población Joven de 12 a 35 años con limitación para caminar</t>
  </si>
  <si>
    <t>Población Joven de 12 a 35 años con limitación en brazos y manos</t>
  </si>
  <si>
    <t>VII</t>
  </si>
  <si>
    <t>Población Joven de 12 a 35 años con limitación de tipo intelectual</t>
  </si>
  <si>
    <t>VIII</t>
  </si>
  <si>
    <t>Población Joven de 12 a 35 años con limitación de tipo mental</t>
  </si>
  <si>
    <t>Población Joven de 12 a 35 años con limitaciónes multiples</t>
  </si>
  <si>
    <t>IX</t>
  </si>
  <si>
    <t>Población Joven de 12 a 35 años en Costa Rica</t>
  </si>
  <si>
    <t>Población Joven por sexo, según grupo de edad</t>
  </si>
  <si>
    <t>Población Joven con discapacidad por sexo, según grupo de edad</t>
  </si>
  <si>
    <t>Acceso a TICs</t>
  </si>
  <si>
    <t>Tenencia de vivienda:</t>
  </si>
  <si>
    <t>En el caso de las viviendas que al momento del censo se encuentran ocupadas, se clasifican en Propia totalmente pagada; Propia pagando a plazos; Alquilada; Prestada (por trabajo u otro motivo); Otros(su ubicación se encuentra en casas moviles, camiones ect).</t>
  </si>
  <si>
    <t>Condición de aseguramiento:</t>
  </si>
  <si>
    <t>Se divide en: Asalariado (asegurado directo); Cuenta propia (trabajan en forma independiente); Pensionado (régimen no contributivo o pensionado CCSS, magisterio u otro); Asegurado familiar; Asegurado del estado; Otras formas y sin seguro.</t>
  </si>
  <si>
    <t>Condición de actividad:</t>
  </si>
  <si>
    <t>Divide a la población en Ocupadas (trabajan); Desocupadas (buscan trabajo) e Inactivos no  (no forman parte de la fuerza de trabajo porque son:Estudiantes, viven de la renta/alquileres, Jubilados/pensionados, se dedican a oficios domésticos en su hogar, otros).</t>
  </si>
  <si>
    <t>Estado Conyugal:</t>
  </si>
  <si>
    <t>El censo hace referencia al estado conyugal y no al estado civil o legal de la población. Por ejemplo, si una persona está legalmente casada y la otra soltera, en esta situación, el estado conyugal de ambos es "unión libre".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</si>
</sst>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_(* #,##0.0_);_(* \(#,##0.0\);_(* &quot;-&quot;??_);_(@_)"/>
    <numFmt numFmtId="167" formatCode="0.0%"/>
  </numFmts>
  <fonts count="23" x14ac:knownFonts="1">
    <font>
      <sz val="11"/>
      <color theme="1"/>
      <name val="Calibri"/>
      <family val="2"/>
      <scheme val="minor"/>
    </font>
    <font>
      <sz val="11"/>
      <color theme="1"/>
      <name val="Arial"/>
      <family val="2"/>
    </font>
    <font>
      <sz val="11"/>
      <color theme="1"/>
      <name val="Arial"/>
      <family val="2"/>
    </font>
    <font>
      <b/>
      <sz val="11"/>
      <color rgb="FF000000"/>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b/>
      <sz val="11"/>
      <color theme="0"/>
      <name val="Calibri"/>
      <family val="2"/>
      <scheme val="minor"/>
    </font>
    <font>
      <b/>
      <sz val="11"/>
      <color theme="1"/>
      <name val="Calibri"/>
      <family val="2"/>
      <scheme val="minor"/>
    </font>
    <font>
      <u/>
      <sz val="11"/>
      <color theme="10"/>
      <name val="Calibri"/>
      <family val="2"/>
    </font>
    <font>
      <u/>
      <sz val="14"/>
      <color theme="10"/>
      <name val="Arial"/>
      <family val="2"/>
    </font>
    <font>
      <b/>
      <sz val="11"/>
      <color theme="4" tint="-0.249977111117893"/>
      <name val="Calibri"/>
      <family val="1"/>
      <scheme val="minor"/>
    </font>
    <font>
      <sz val="24"/>
      <color theme="4" tint="-0.249977111117893"/>
      <name val="Bookman Old Style"/>
      <family val="1"/>
    </font>
    <font>
      <sz val="22"/>
      <color theme="4" tint="-0.249977111117893"/>
      <name val="Bookman Old Style"/>
      <family val="1"/>
    </font>
    <font>
      <sz val="11"/>
      <color theme="3" tint="-0.249977111117893"/>
      <name val="Calibri"/>
      <family val="2"/>
      <scheme val="minor"/>
    </font>
    <font>
      <sz val="24"/>
      <color theme="3" tint="-0.249977111117893"/>
      <name val="Bookman Old Style"/>
      <family val="1"/>
    </font>
    <font>
      <sz val="22"/>
      <color theme="3" tint="-0.249977111117893"/>
      <name val="Bookman Old Style"/>
      <family val="1"/>
    </font>
    <font>
      <b/>
      <sz val="11"/>
      <color theme="3" tint="-0.249977111117893"/>
      <name val="Calibri"/>
      <family val="2"/>
      <scheme val="minor"/>
    </font>
    <font>
      <sz val="11"/>
      <color rgb="FFFF0000"/>
      <name val="Arial"/>
      <family val="2"/>
    </font>
    <font>
      <sz val="12"/>
      <color theme="4" tint="-0.249977111117893"/>
      <name val="Bookman Old Style"/>
      <family val="1"/>
    </font>
    <font>
      <u/>
      <sz val="11"/>
      <color theme="4" tint="-0.249977111117893"/>
      <name val="Book Antiqua"/>
      <family val="1"/>
    </font>
    <font>
      <b/>
      <sz val="12"/>
      <color theme="4" tint="-0.249977111117893"/>
      <name val="Bookman Old Style"/>
      <family val="1"/>
    </font>
  </fonts>
  <fills count="16">
    <fill>
      <patternFill patternType="none"/>
    </fill>
    <fill>
      <patternFill patternType="gray125"/>
    </fill>
    <fill>
      <patternFill patternType="none">
        <bgColor rgb="FFFFFFFF"/>
      </patternFill>
    </fill>
    <fill>
      <patternFill patternType="solid">
        <fgColor theme="9" tint="-0.249977111117893"/>
        <bgColor indexed="64"/>
      </patternFill>
    </fill>
    <fill>
      <patternFill patternType="solid">
        <fgColor theme="8" tint="-0.249977111117893"/>
        <bgColor indexed="64"/>
      </patternFill>
    </fill>
    <fill>
      <patternFill patternType="solid">
        <fgColor theme="3" tint="0.39997558519241921"/>
        <bgColor indexed="64"/>
      </patternFill>
    </fill>
    <fill>
      <patternFill patternType="solid">
        <fgColor theme="5"/>
        <bgColor indexed="64"/>
      </patternFill>
    </fill>
    <fill>
      <patternFill patternType="solid">
        <fgColor theme="9" tint="-0.249977111117893"/>
        <bgColor auto="1"/>
      </patternFill>
    </fill>
    <fill>
      <patternFill patternType="solid">
        <fgColor theme="9" tint="0.59999389629810485"/>
        <bgColor indexed="64"/>
      </patternFill>
    </fill>
    <fill>
      <patternFill patternType="solid">
        <fgColor theme="7"/>
        <bgColor indexed="64"/>
      </patternFill>
    </fill>
    <fill>
      <patternFill patternType="solid">
        <fgColor theme="9"/>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4.9989318521683403E-2"/>
        <bgColor indexed="64"/>
      </patternFill>
    </fill>
  </fills>
  <borders count="49">
    <border>
      <left/>
      <right/>
      <top/>
      <bottom/>
      <diagonal/>
    </border>
    <border>
      <left/>
      <right/>
      <top/>
      <bottom/>
      <diagonal/>
    </border>
    <border>
      <left/>
      <right/>
      <top style="double">
        <color rgb="FF000000"/>
      </top>
      <bottom/>
      <diagonal/>
    </border>
    <border>
      <left/>
      <right/>
      <top/>
      <bottom style="double">
        <color rgb="FF000000"/>
      </bottom>
      <diagonal/>
    </border>
    <border>
      <left/>
      <right/>
      <top style="double">
        <color rgb="FF000000"/>
      </top>
      <bottom style="thin">
        <color rgb="FF000000"/>
      </bottom>
      <diagonal/>
    </border>
    <border>
      <left/>
      <right/>
      <top style="thin">
        <color rgb="FF000000"/>
      </top>
      <bottom style="thin">
        <color rgb="FF000000"/>
      </bottom>
      <diagonal/>
    </border>
    <border>
      <left style="medium">
        <color rgb="FFE6E6E6"/>
      </left>
      <right style="medium">
        <color rgb="FFE6E6E6"/>
      </right>
      <top style="medium">
        <color rgb="FFE6E6E6"/>
      </top>
      <bottom style="medium">
        <color rgb="FFE6E6E6"/>
      </bottom>
      <diagonal/>
    </border>
    <border>
      <left/>
      <right style="medium">
        <color rgb="FFE6E6E6"/>
      </right>
      <top style="medium">
        <color rgb="FFE6E6E6"/>
      </top>
      <bottom/>
      <diagonal/>
    </border>
    <border>
      <left style="medium">
        <color rgb="FFE6E6E6"/>
      </left>
      <right style="medium">
        <color rgb="FFE6E6E6"/>
      </right>
      <top style="medium">
        <color rgb="FFE6E6E6"/>
      </top>
      <bottom/>
      <diagonal/>
    </border>
    <border>
      <left/>
      <right style="medium">
        <color rgb="FFE6E6E6"/>
      </right>
      <top/>
      <bottom/>
      <diagonal/>
    </border>
    <border>
      <left style="medium">
        <color rgb="FFE6E6E6"/>
      </left>
      <right style="medium">
        <color rgb="FFE6E6E6"/>
      </right>
      <top/>
      <bottom/>
      <diagonal/>
    </border>
    <border>
      <left/>
      <right style="medium">
        <color rgb="FFE6E6E6"/>
      </right>
      <top/>
      <bottom style="medium">
        <color rgb="FFE6E6E6"/>
      </bottom>
      <diagonal/>
    </border>
    <border>
      <left style="medium">
        <color rgb="FFE6E6E6"/>
      </left>
      <right style="medium">
        <color rgb="FFE6E6E6"/>
      </right>
      <top/>
      <bottom style="medium">
        <color rgb="FFE6E6E6"/>
      </bottom>
      <diagonal/>
    </border>
    <border>
      <left/>
      <right style="medium">
        <color rgb="FFE6E6E6"/>
      </right>
      <top style="medium">
        <color rgb="FFE6E6E6"/>
      </top>
      <bottom style="medium">
        <color rgb="FFE6E6E6"/>
      </bottom>
      <diagonal/>
    </border>
    <border>
      <left/>
      <right/>
      <top/>
      <bottom style="medium">
        <color rgb="FFE6E6E6"/>
      </bottom>
      <diagonal/>
    </border>
    <border>
      <left/>
      <right/>
      <top style="medium">
        <color rgb="FFE6E6E6"/>
      </top>
      <bottom/>
      <diagonal/>
    </border>
    <border>
      <left/>
      <right/>
      <top/>
      <bottom style="thin">
        <color rgb="FF000000"/>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medium">
        <color theme="8" tint="-0.24994659260841701"/>
      </left>
      <right/>
      <top style="medium">
        <color theme="8" tint="-0.24994659260841701"/>
      </top>
      <bottom style="medium">
        <color theme="8" tint="-0.24994659260841701"/>
      </bottom>
      <diagonal/>
    </border>
    <border>
      <left/>
      <right/>
      <top style="medium">
        <color theme="8" tint="-0.24994659260841701"/>
      </top>
      <bottom style="medium">
        <color theme="8" tint="-0.24994659260841701"/>
      </bottom>
      <diagonal/>
    </border>
    <border>
      <left/>
      <right style="medium">
        <color theme="8" tint="-0.24994659260841701"/>
      </right>
      <top style="medium">
        <color theme="8" tint="-0.24994659260841701"/>
      </top>
      <bottom style="medium">
        <color theme="8" tint="-0.24994659260841701"/>
      </bottom>
      <diagonal/>
    </border>
    <border>
      <left style="medium">
        <color theme="3" tint="0.39994506668294322"/>
      </left>
      <right/>
      <top style="medium">
        <color theme="3" tint="0.39994506668294322"/>
      </top>
      <bottom style="medium">
        <color theme="3" tint="0.39994506668294322"/>
      </bottom>
      <diagonal/>
    </border>
    <border>
      <left/>
      <right/>
      <top style="medium">
        <color theme="3" tint="0.39994506668294322"/>
      </top>
      <bottom style="medium">
        <color theme="3" tint="0.39994506668294322"/>
      </bottom>
      <diagonal/>
    </border>
    <border>
      <left/>
      <right style="medium">
        <color theme="3" tint="0.39994506668294322"/>
      </right>
      <top style="medium">
        <color theme="3" tint="0.39994506668294322"/>
      </top>
      <bottom style="medium">
        <color theme="3" tint="0.39994506668294322"/>
      </bottom>
      <diagonal/>
    </border>
    <border>
      <left/>
      <right/>
      <top/>
      <bottom style="medium">
        <color theme="3" tint="0.39994506668294322"/>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right/>
      <top style="thin">
        <color rgb="FF000000"/>
      </top>
      <bottom/>
      <diagonal/>
    </border>
    <border>
      <left/>
      <right/>
      <top/>
      <bottom style="medium">
        <color theme="7"/>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7" tint="-0.24994659260841701"/>
      </left>
      <right/>
      <top style="medium">
        <color theme="7" tint="-0.24994659260841701"/>
      </top>
      <bottom style="medium">
        <color theme="7" tint="-0.24994659260841701"/>
      </bottom>
      <diagonal/>
    </border>
    <border>
      <left/>
      <right/>
      <top style="medium">
        <color theme="7" tint="-0.24994659260841701"/>
      </top>
      <bottom style="medium">
        <color theme="7" tint="-0.24994659260841701"/>
      </bottom>
      <diagonal/>
    </border>
    <border>
      <left/>
      <right style="medium">
        <color theme="7" tint="-0.24994659260841701"/>
      </right>
      <top style="medium">
        <color theme="7" tint="-0.24994659260841701"/>
      </top>
      <bottom style="medium">
        <color theme="7" tint="-0.24994659260841701"/>
      </bottom>
      <diagonal/>
    </border>
    <border>
      <left style="medium">
        <color theme="3" tint="0.39994506668294322"/>
      </left>
      <right/>
      <top style="medium">
        <color theme="3" tint="0.39994506668294322"/>
      </top>
      <bottom style="medium">
        <color theme="3" tint="0.39991454817346722"/>
      </bottom>
      <diagonal/>
    </border>
    <border>
      <left/>
      <right/>
      <top style="medium">
        <color theme="3" tint="0.39994506668294322"/>
      </top>
      <bottom style="medium">
        <color theme="3" tint="0.39991454817346722"/>
      </bottom>
      <diagonal/>
    </border>
    <border>
      <left/>
      <right style="medium">
        <color theme="3" tint="0.39994506668294322"/>
      </right>
      <top style="medium">
        <color theme="3" tint="0.39994506668294322"/>
      </top>
      <bottom style="medium">
        <color theme="3" tint="0.39991454817346722"/>
      </bottom>
      <diagonal/>
    </border>
    <border>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double">
        <color rgb="FF000000"/>
      </bottom>
      <diagonal/>
    </border>
  </borders>
  <cellStyleXfs count="95">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9" fontId="4" fillId="0" borderId="0" applyFont="0" applyFill="0" applyBorder="0" applyAlignment="0" applyProtection="0"/>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10" fillId="0" borderId="0" applyNumberFormat="0" applyFill="0" applyBorder="0" applyAlignment="0" applyProtection="0">
      <alignment vertical="top"/>
      <protection locked="0"/>
    </xf>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xf numFmtId="0" fontId="4" fillId="2" borderId="1"/>
  </cellStyleXfs>
  <cellXfs count="274">
    <xf numFmtId="0" fontId="0" fillId="0" borderId="0" xfId="0"/>
    <xf numFmtId="0" fontId="3" fillId="2" borderId="1" xfId="1" applyFont="1" applyFill="1" applyBorder="1"/>
    <xf numFmtId="0" fontId="5" fillId="0" borderId="0" xfId="0" applyFont="1"/>
    <xf numFmtId="0" fontId="6" fillId="2" borderId="1" xfId="4" applyFont="1" applyFill="1" applyBorder="1" applyAlignment="1">
      <alignment horizontal="left" vertical="top" wrapText="1"/>
    </xf>
    <xf numFmtId="165" fontId="6" fillId="2" borderId="1" xfId="31" applyNumberFormat="1" applyFont="1" applyFill="1" applyBorder="1" applyAlignment="1">
      <alignment horizontal="right" vertical="top"/>
    </xf>
    <xf numFmtId="0" fontId="6" fillId="2" borderId="3" xfId="5" applyFont="1" applyFill="1" applyBorder="1" applyAlignment="1">
      <alignment horizontal="left" vertical="top" wrapText="1"/>
    </xf>
    <xf numFmtId="165" fontId="6" fillId="2" borderId="3" xfId="31" applyNumberFormat="1" applyFont="1" applyFill="1" applyBorder="1" applyAlignment="1">
      <alignment horizontal="right" vertical="top"/>
    </xf>
    <xf numFmtId="166" fontId="5" fillId="0" borderId="0" xfId="31" applyNumberFormat="1" applyFont="1"/>
    <xf numFmtId="166" fontId="6" fillId="2" borderId="1" xfId="31" applyNumberFormat="1" applyFont="1" applyFill="1" applyBorder="1" applyAlignment="1">
      <alignment horizontal="left" vertical="top" wrapText="1"/>
    </xf>
    <xf numFmtId="166" fontId="6" fillId="2" borderId="1" xfId="31" applyNumberFormat="1" applyFont="1" applyFill="1" applyBorder="1" applyAlignment="1">
      <alignment horizontal="right" vertical="top"/>
    </xf>
    <xf numFmtId="166" fontId="6" fillId="2" borderId="3" xfId="31" applyNumberFormat="1" applyFont="1" applyFill="1" applyBorder="1" applyAlignment="1">
      <alignment horizontal="left" vertical="top" wrapText="1"/>
    </xf>
    <xf numFmtId="166" fontId="6" fillId="2" borderId="3" xfId="31" applyNumberFormat="1" applyFont="1" applyFill="1" applyBorder="1" applyAlignment="1">
      <alignment horizontal="right" vertical="top"/>
    </xf>
    <xf numFmtId="165" fontId="3" fillId="2" borderId="1" xfId="31" applyNumberFormat="1" applyFont="1" applyFill="1" applyBorder="1"/>
    <xf numFmtId="165" fontId="5" fillId="0" borderId="0" xfId="31" applyNumberFormat="1" applyFont="1"/>
    <xf numFmtId="165" fontId="6" fillId="2" borderId="1" xfId="31" applyNumberFormat="1" applyFont="1" applyFill="1" applyBorder="1" applyAlignment="1">
      <alignment horizontal="left" vertical="top" wrapText="1"/>
    </xf>
    <xf numFmtId="165" fontId="6" fillId="2" borderId="3" xfId="31" applyNumberFormat="1" applyFont="1" applyFill="1" applyBorder="1" applyAlignment="1">
      <alignment horizontal="left" vertical="top" wrapText="1"/>
    </xf>
    <xf numFmtId="165" fontId="6" fillId="2" borderId="1" xfId="31" applyNumberFormat="1" applyFont="1" applyFill="1" applyBorder="1" applyAlignment="1">
      <alignment horizontal="left" vertical="top" wrapText="1"/>
    </xf>
    <xf numFmtId="165" fontId="6" fillId="2" borderId="3" xfId="31" applyNumberFormat="1" applyFont="1" applyFill="1" applyBorder="1" applyAlignment="1">
      <alignment horizontal="left" vertical="top" wrapText="1"/>
    </xf>
    <xf numFmtId="165" fontId="6" fillId="2" borderId="1" xfId="31" applyNumberFormat="1" applyFont="1" applyFill="1" applyBorder="1" applyAlignment="1">
      <alignment horizontal="left" vertical="center" wrapText="1"/>
    </xf>
    <xf numFmtId="165" fontId="2" fillId="0" borderId="0" xfId="31" applyNumberFormat="1" applyFont="1"/>
    <xf numFmtId="165" fontId="6" fillId="2" borderId="1" xfId="31" applyNumberFormat="1" applyFont="1" applyFill="1" applyBorder="1" applyAlignment="1">
      <alignment vertical="top" wrapText="1"/>
    </xf>
    <xf numFmtId="165" fontId="6" fillId="2" borderId="3" xfId="31" applyNumberFormat="1" applyFont="1" applyFill="1" applyBorder="1" applyAlignment="1">
      <alignment horizontal="left" vertical="top" wrapText="1"/>
    </xf>
    <xf numFmtId="165" fontId="2" fillId="0" borderId="1" xfId="31" applyNumberFormat="1" applyFont="1" applyBorder="1"/>
    <xf numFmtId="165" fontId="5" fillId="0" borderId="1" xfId="31" applyNumberFormat="1" applyFont="1" applyBorder="1"/>
    <xf numFmtId="165" fontId="6" fillId="2" borderId="3" xfId="31" applyNumberFormat="1" applyFont="1" applyFill="1" applyBorder="1" applyAlignment="1">
      <alignment horizontal="left" vertical="center" wrapText="1"/>
    </xf>
    <xf numFmtId="0" fontId="6" fillId="2" borderId="1" xfId="5" applyFont="1" applyFill="1" applyBorder="1" applyAlignment="1">
      <alignment horizontal="left" vertical="top" wrapText="1"/>
    </xf>
    <xf numFmtId="0" fontId="6" fillId="2" borderId="1" xfId="13" applyFont="1" applyFill="1" applyBorder="1" applyAlignment="1">
      <alignment horizontal="left" vertical="top" wrapText="1"/>
    </xf>
    <xf numFmtId="165" fontId="7" fillId="4" borderId="4" xfId="31" applyNumberFormat="1" applyFont="1" applyFill="1" applyBorder="1" applyAlignment="1">
      <alignment horizontal="center" vertical="center" wrapText="1"/>
    </xf>
    <xf numFmtId="165" fontId="7" fillId="3" borderId="4" xfId="31" applyNumberFormat="1" applyFont="1" applyFill="1" applyBorder="1" applyAlignment="1">
      <alignment horizontal="center" vertical="center" wrapText="1"/>
    </xf>
    <xf numFmtId="166" fontId="7" fillId="3" borderId="4" xfId="31" applyNumberFormat="1" applyFont="1" applyFill="1" applyBorder="1" applyAlignment="1">
      <alignment horizontal="center" vertical="center" wrapText="1"/>
    </xf>
    <xf numFmtId="0" fontId="6" fillId="2" borderId="3" xfId="5" applyFont="1" applyFill="1" applyBorder="1" applyAlignment="1">
      <alignment horizontal="left" vertical="center" wrapText="1"/>
    </xf>
    <xf numFmtId="0" fontId="6" fillId="2" borderId="1" xfId="5" applyFont="1" applyFill="1" applyBorder="1" applyAlignment="1">
      <alignment horizontal="left" vertical="center" wrapText="1"/>
    </xf>
    <xf numFmtId="166" fontId="7" fillId="5" borderId="4" xfId="31" applyNumberFormat="1" applyFont="1" applyFill="1" applyBorder="1" applyAlignment="1">
      <alignment horizontal="center" vertical="center" wrapText="1"/>
    </xf>
    <xf numFmtId="166" fontId="6" fillId="2" borderId="1" xfId="31" applyNumberFormat="1" applyFont="1" applyFill="1" applyBorder="1" applyAlignment="1">
      <alignment horizontal="left" vertical="center" wrapText="1"/>
    </xf>
    <xf numFmtId="165" fontId="7" fillId="5" borderId="4" xfId="31" applyNumberFormat="1" applyFont="1" applyFill="1" applyBorder="1" applyAlignment="1">
      <alignment horizontal="center" vertical="center" wrapText="1"/>
    </xf>
    <xf numFmtId="0" fontId="6" fillId="2" borderId="1" xfId="4" applyFont="1" applyFill="1" applyBorder="1" applyAlignment="1">
      <alignment horizontal="left" vertical="center" wrapText="1"/>
    </xf>
    <xf numFmtId="165" fontId="6" fillId="2" borderId="1" xfId="31" applyNumberFormat="1" applyFont="1" applyFill="1" applyBorder="1" applyAlignment="1">
      <alignment horizontal="right" vertical="center"/>
    </xf>
    <xf numFmtId="166" fontId="6" fillId="2" borderId="1" xfId="31" applyNumberFormat="1" applyFont="1" applyFill="1" applyBorder="1" applyAlignment="1">
      <alignment horizontal="right" vertical="center"/>
    </xf>
    <xf numFmtId="165" fontId="6" fillId="2" borderId="3" xfId="31" applyNumberFormat="1" applyFont="1" applyFill="1" applyBorder="1" applyAlignment="1">
      <alignment horizontal="right" vertical="center"/>
    </xf>
    <xf numFmtId="166" fontId="6" fillId="2" borderId="3" xfId="31" applyNumberFormat="1" applyFont="1" applyFill="1" applyBorder="1" applyAlignment="1">
      <alignment horizontal="right" vertical="center"/>
    </xf>
    <xf numFmtId="166" fontId="6" fillId="2" borderId="3" xfId="31" applyNumberFormat="1" applyFont="1" applyFill="1" applyBorder="1" applyAlignment="1">
      <alignment horizontal="left" vertical="center" wrapText="1"/>
    </xf>
    <xf numFmtId="165" fontId="6" fillId="2" borderId="1" xfId="31" applyNumberFormat="1" applyFont="1" applyFill="1" applyBorder="1" applyAlignment="1">
      <alignment horizontal="left" vertical="center"/>
    </xf>
    <xf numFmtId="166" fontId="6" fillId="2" borderId="1" xfId="31" applyNumberFormat="1" applyFont="1" applyFill="1" applyBorder="1" applyAlignment="1">
      <alignment horizontal="left" vertical="center"/>
    </xf>
    <xf numFmtId="0" fontId="5" fillId="0" borderId="0" xfId="0" applyFont="1" applyAlignment="1">
      <alignment horizontal="left" vertical="center"/>
    </xf>
    <xf numFmtId="165" fontId="6" fillId="2" borderId="3" xfId="31" applyNumberFormat="1" applyFont="1" applyFill="1" applyBorder="1" applyAlignment="1">
      <alignment horizontal="left" vertical="center"/>
    </xf>
    <xf numFmtId="166" fontId="6" fillId="2" borderId="3" xfId="31" applyNumberFormat="1" applyFont="1" applyFill="1" applyBorder="1" applyAlignment="1">
      <alignment horizontal="left" vertical="center"/>
    </xf>
    <xf numFmtId="165" fontId="5" fillId="0" borderId="0" xfId="31" applyNumberFormat="1" applyFont="1" applyAlignment="1">
      <alignment vertical="center"/>
    </xf>
    <xf numFmtId="166" fontId="5" fillId="0" borderId="0" xfId="31" applyNumberFormat="1" applyFont="1" applyAlignment="1">
      <alignment vertical="center"/>
    </xf>
    <xf numFmtId="165" fontId="5" fillId="0" borderId="1" xfId="31" applyNumberFormat="1" applyFont="1" applyBorder="1" applyAlignment="1">
      <alignment vertical="center"/>
    </xf>
    <xf numFmtId="166" fontId="5" fillId="0" borderId="1" xfId="31" applyNumberFormat="1" applyFont="1" applyBorder="1" applyAlignment="1">
      <alignment vertical="center"/>
    </xf>
    <xf numFmtId="166" fontId="7" fillId="4" borderId="4" xfId="31" applyNumberFormat="1" applyFont="1" applyFill="1" applyBorder="1" applyAlignment="1">
      <alignment horizontal="center" vertical="center" wrapText="1"/>
    </xf>
    <xf numFmtId="166" fontId="7" fillId="6" borderId="4" xfId="31" applyNumberFormat="1" applyFont="1" applyFill="1" applyBorder="1" applyAlignment="1">
      <alignment horizontal="center" vertical="center" wrapText="1"/>
    </xf>
    <xf numFmtId="165" fontId="7" fillId="6" borderId="4" xfId="31" applyNumberFormat="1" applyFont="1" applyFill="1" applyBorder="1" applyAlignment="1">
      <alignment horizontal="center" vertical="center" wrapText="1"/>
    </xf>
    <xf numFmtId="0" fontId="8" fillId="7" borderId="6" xfId="0" applyFont="1" applyFill="1" applyBorder="1" applyAlignment="1">
      <alignment horizontal="center" vertical="center" wrapText="1"/>
    </xf>
    <xf numFmtId="0" fontId="0" fillId="0" borderId="7" xfId="0" applyBorder="1" applyAlignment="1">
      <alignment horizontal="left" vertical="center" wrapText="1" indent="1"/>
    </xf>
    <xf numFmtId="165" fontId="0" fillId="0" borderId="8" xfId="31" applyNumberFormat="1" applyFont="1" applyBorder="1" applyAlignment="1">
      <alignment horizontal="center" vertical="center" wrapText="1"/>
    </xf>
    <xf numFmtId="167" fontId="0" fillId="0" borderId="8" xfId="58" applyNumberFormat="1" applyFont="1" applyBorder="1" applyAlignment="1">
      <alignment horizontal="center" vertical="center" wrapText="1"/>
    </xf>
    <xf numFmtId="0" fontId="0" fillId="8" borderId="9" xfId="0" applyFill="1" applyBorder="1" applyAlignment="1">
      <alignment horizontal="left" vertical="center" wrapText="1" indent="1"/>
    </xf>
    <xf numFmtId="165" fontId="0" fillId="8" borderId="10" xfId="31" applyNumberFormat="1" applyFont="1" applyFill="1" applyBorder="1" applyAlignment="1">
      <alignment horizontal="center" vertical="center" wrapText="1"/>
    </xf>
    <xf numFmtId="167" fontId="0" fillId="8" borderId="10" xfId="58" applyNumberFormat="1" applyFont="1" applyFill="1" applyBorder="1" applyAlignment="1">
      <alignment horizontal="center" vertical="center" wrapText="1"/>
    </xf>
    <xf numFmtId="0" fontId="0" fillId="0" borderId="9" xfId="0" applyBorder="1" applyAlignment="1">
      <alignment horizontal="left" vertical="center" wrapText="1" indent="1"/>
    </xf>
    <xf numFmtId="165" fontId="0" fillId="0" borderId="10" xfId="31" applyNumberFormat="1" applyFont="1" applyBorder="1" applyAlignment="1">
      <alignment horizontal="center" vertical="center" wrapText="1"/>
    </xf>
    <xf numFmtId="167" fontId="0" fillId="0" borderId="10" xfId="58" applyNumberFormat="1" applyFont="1" applyBorder="1" applyAlignment="1">
      <alignment horizontal="center" vertical="center" wrapText="1"/>
    </xf>
    <xf numFmtId="0" fontId="0" fillId="0" borderId="11" xfId="0" applyBorder="1" applyAlignment="1">
      <alignment horizontal="left" vertical="center" wrapText="1" indent="1"/>
    </xf>
    <xf numFmtId="165" fontId="0" fillId="0" borderId="12" xfId="31" applyNumberFormat="1" applyFont="1" applyBorder="1" applyAlignment="1">
      <alignment horizontal="center" vertical="center" wrapText="1"/>
    </xf>
    <xf numFmtId="167" fontId="0" fillId="0" borderId="12" xfId="58" applyNumberFormat="1" applyFont="1" applyBorder="1" applyAlignment="1">
      <alignment horizontal="center" vertical="center" wrapText="1"/>
    </xf>
    <xf numFmtId="0" fontId="9" fillId="8" borderId="13" xfId="0" applyFont="1" applyFill="1" applyBorder="1" applyAlignment="1">
      <alignment horizontal="left" wrapText="1" indent="1"/>
    </xf>
    <xf numFmtId="165" fontId="9" fillId="8" borderId="6" xfId="31" applyNumberFormat="1" applyFont="1" applyFill="1" applyBorder="1" applyAlignment="1">
      <alignment horizontal="center" wrapText="1"/>
    </xf>
    <xf numFmtId="167" fontId="9" fillId="8" borderId="6" xfId="58" applyNumberFormat="1" applyFont="1" applyFill="1" applyBorder="1" applyAlignment="1">
      <alignment horizontal="center" vertical="center" wrapText="1"/>
    </xf>
    <xf numFmtId="0" fontId="8" fillId="7" borderId="6" xfId="0" applyFont="1" applyFill="1" applyBorder="1" applyAlignment="1">
      <alignment horizontal="left" vertical="center" wrapText="1"/>
    </xf>
    <xf numFmtId="165" fontId="0" fillId="0" borderId="0" xfId="0" applyNumberFormat="1"/>
    <xf numFmtId="167" fontId="0" fillId="0" borderId="0" xfId="58" applyNumberFormat="1" applyFont="1"/>
    <xf numFmtId="0" fontId="6" fillId="2" borderId="1" xfId="13" applyFont="1" applyFill="1" applyBorder="1" applyAlignment="1">
      <alignment horizontal="left" vertical="center" wrapText="1"/>
    </xf>
    <xf numFmtId="0" fontId="6" fillId="2" borderId="1" xfId="4" applyFont="1" applyFill="1" applyBorder="1" applyAlignment="1">
      <alignment horizontal="left" vertical="center" wrapText="1"/>
    </xf>
    <xf numFmtId="0" fontId="6" fillId="2" borderId="3" xfId="5" applyFont="1" applyFill="1" applyBorder="1" applyAlignment="1">
      <alignment horizontal="left" vertical="center" wrapText="1"/>
    </xf>
    <xf numFmtId="165" fontId="7" fillId="3" borderId="4" xfId="31" applyNumberFormat="1" applyFont="1" applyFill="1" applyBorder="1" applyAlignment="1">
      <alignment horizontal="center" vertical="center" wrapText="1"/>
    </xf>
    <xf numFmtId="0" fontId="6" fillId="2" borderId="1" xfId="13" applyFont="1" applyFill="1" applyBorder="1" applyAlignment="1">
      <alignment horizontal="left" vertical="center" wrapText="1"/>
    </xf>
    <xf numFmtId="0" fontId="6" fillId="2" borderId="1" xfId="4" applyFont="1" applyFill="1" applyBorder="1" applyAlignment="1">
      <alignment horizontal="left" vertical="center" wrapText="1"/>
    </xf>
    <xf numFmtId="0" fontId="6" fillId="2" borderId="3" xfId="5" applyFont="1" applyFill="1" applyBorder="1" applyAlignment="1">
      <alignment horizontal="left" vertical="center" wrapText="1"/>
    </xf>
    <xf numFmtId="165" fontId="5" fillId="0" borderId="0" xfId="0" applyNumberFormat="1" applyFont="1"/>
    <xf numFmtId="0" fontId="5" fillId="0" borderId="0" xfId="0" applyFont="1" applyAlignment="1">
      <alignment vertical="center"/>
    </xf>
    <xf numFmtId="165" fontId="7" fillId="9" borderId="4" xfId="31" applyNumberFormat="1" applyFont="1" applyFill="1" applyBorder="1" applyAlignment="1">
      <alignment horizontal="center" vertical="center" wrapText="1"/>
    </xf>
    <xf numFmtId="166" fontId="7" fillId="9" borderId="4" xfId="31" applyNumberFormat="1" applyFont="1" applyFill="1" applyBorder="1" applyAlignment="1">
      <alignment horizontal="center" vertical="center" wrapText="1"/>
    </xf>
    <xf numFmtId="165" fontId="7" fillId="10" borderId="4" xfId="31" applyNumberFormat="1" applyFont="1" applyFill="1" applyBorder="1" applyAlignment="1">
      <alignment horizontal="center" vertical="center" wrapText="1"/>
    </xf>
    <xf numFmtId="166" fontId="7" fillId="10" borderId="4" xfId="31" applyNumberFormat="1" applyFont="1" applyFill="1" applyBorder="1" applyAlignment="1">
      <alignment horizontal="center" vertical="center" wrapText="1"/>
    </xf>
    <xf numFmtId="167" fontId="9" fillId="8" borderId="10" xfId="58" applyNumberFormat="1" applyFont="1" applyFill="1" applyBorder="1" applyAlignment="1">
      <alignment horizontal="center" vertical="center" wrapText="1"/>
    </xf>
    <xf numFmtId="165" fontId="6" fillId="2" borderId="1" xfId="31" applyNumberFormat="1" applyFont="1" applyFill="1" applyBorder="1" applyAlignment="1">
      <alignment horizontal="center" vertical="center"/>
    </xf>
    <xf numFmtId="165" fontId="6" fillId="2" borderId="3" xfId="31" applyNumberFormat="1" applyFont="1" applyFill="1" applyBorder="1" applyAlignment="1">
      <alignment horizontal="center" vertical="center"/>
    </xf>
    <xf numFmtId="165" fontId="5" fillId="0" borderId="0" xfId="31" applyNumberFormat="1" applyFont="1" applyAlignment="1">
      <alignment horizontal="center" vertical="center"/>
    </xf>
    <xf numFmtId="166" fontId="6" fillId="2" borderId="1" xfId="31" applyNumberFormat="1" applyFont="1" applyFill="1" applyBorder="1" applyAlignment="1">
      <alignment horizontal="center" vertical="center"/>
    </xf>
    <xf numFmtId="166" fontId="6" fillId="2" borderId="3" xfId="31" applyNumberFormat="1" applyFont="1" applyFill="1" applyBorder="1" applyAlignment="1">
      <alignment horizontal="center" vertical="center"/>
    </xf>
    <xf numFmtId="166" fontId="5" fillId="0" borderId="0" xfId="31" applyNumberFormat="1" applyFont="1" applyAlignment="1">
      <alignment horizontal="center" vertical="center"/>
    </xf>
    <xf numFmtId="166" fontId="6" fillId="2" borderId="3" xfId="31" applyNumberFormat="1" applyFont="1" applyFill="1" applyBorder="1" applyAlignment="1">
      <alignment horizontal="center" vertical="center" wrapText="1"/>
    </xf>
    <xf numFmtId="166" fontId="6" fillId="2" borderId="1" xfId="31" applyNumberFormat="1" applyFont="1" applyFill="1" applyBorder="1" applyAlignment="1">
      <alignment horizontal="center" vertical="center" wrapText="1"/>
    </xf>
    <xf numFmtId="0" fontId="1" fillId="2" borderId="1" xfId="60" applyFont="1"/>
    <xf numFmtId="165" fontId="1" fillId="2" borderId="1" xfId="31" applyNumberFormat="1" applyFont="1" applyFill="1" applyBorder="1" applyAlignment="1">
      <alignment horizontal="center" vertical="center"/>
    </xf>
    <xf numFmtId="167" fontId="1" fillId="2" borderId="1" xfId="58" applyNumberFormat="1" applyFont="1" applyFill="1" applyBorder="1" applyAlignment="1">
      <alignment horizontal="center" vertical="center"/>
    </xf>
    <xf numFmtId="165" fontId="7" fillId="9" borderId="5" xfId="31" applyNumberFormat="1" applyFont="1" applyFill="1" applyBorder="1" applyAlignment="1">
      <alignment horizontal="center" vertical="center" wrapText="1"/>
    </xf>
    <xf numFmtId="167" fontId="7" fillId="9" borderId="5" xfId="58" applyNumberFormat="1" applyFont="1" applyFill="1" applyBorder="1" applyAlignment="1">
      <alignment horizontal="center" vertical="center" wrapText="1"/>
    </xf>
    <xf numFmtId="167" fontId="6" fillId="2" borderId="1" xfId="58" applyNumberFormat="1" applyFont="1" applyFill="1" applyBorder="1" applyAlignment="1">
      <alignment horizontal="center" vertical="center"/>
    </xf>
    <xf numFmtId="167" fontId="6" fillId="2" borderId="3" xfId="58" applyNumberFormat="1" applyFont="1" applyFill="1" applyBorder="1" applyAlignment="1">
      <alignment horizontal="center" vertical="center"/>
    </xf>
    <xf numFmtId="0" fontId="1" fillId="2" borderId="1" xfId="60" applyFont="1" applyAlignment="1">
      <alignment vertical="center"/>
    </xf>
    <xf numFmtId="0" fontId="6" fillId="2" borderId="1" xfId="67" applyFont="1" applyFill="1" applyBorder="1" applyAlignment="1">
      <alignment horizontal="left" vertical="center" wrapText="1"/>
    </xf>
    <xf numFmtId="0" fontId="6" fillId="2" borderId="1" xfId="71" applyFont="1" applyFill="1" applyBorder="1" applyAlignment="1">
      <alignment horizontal="left" vertical="center" wrapText="1"/>
    </xf>
    <xf numFmtId="0" fontId="6" fillId="2" borderId="3" xfId="75" applyFont="1" applyFill="1" applyBorder="1" applyAlignment="1">
      <alignment horizontal="left" vertical="center" wrapText="1"/>
    </xf>
    <xf numFmtId="0" fontId="6" fillId="2" borderId="1" xfId="62" applyFont="1" applyFill="1" applyBorder="1" applyAlignment="1">
      <alignment wrapText="1"/>
    </xf>
    <xf numFmtId="0" fontId="1" fillId="2" borderId="1" xfId="60" applyFont="1" applyBorder="1"/>
    <xf numFmtId="0" fontId="7" fillId="9" borderId="2" xfId="61" applyFont="1" applyFill="1" applyBorder="1" applyAlignment="1">
      <alignment vertical="center" wrapText="1"/>
    </xf>
    <xf numFmtId="0" fontId="7" fillId="9" borderId="1" xfId="63" applyFont="1" applyFill="1" applyBorder="1" applyAlignment="1">
      <alignment vertical="center" wrapText="1"/>
    </xf>
    <xf numFmtId="0" fontId="7" fillId="9" borderId="16" xfId="65" applyFont="1" applyFill="1" applyBorder="1" applyAlignment="1">
      <alignment vertical="center" wrapText="1"/>
    </xf>
    <xf numFmtId="165" fontId="1" fillId="2" borderId="1" xfId="60" applyNumberFormat="1" applyFont="1"/>
    <xf numFmtId="165" fontId="7" fillId="3" borderId="2" xfId="31" applyNumberFormat="1" applyFont="1" applyFill="1" applyBorder="1" applyAlignment="1">
      <alignment horizontal="center" vertical="center" wrapText="1"/>
    </xf>
    <xf numFmtId="166" fontId="7" fillId="3" borderId="2" xfId="31" applyNumberFormat="1" applyFont="1" applyFill="1" applyBorder="1" applyAlignment="1">
      <alignment horizontal="center" vertical="center" wrapText="1"/>
    </xf>
    <xf numFmtId="165" fontId="2" fillId="0" borderId="1" xfId="31" applyNumberFormat="1" applyFont="1" applyBorder="1" applyAlignment="1">
      <alignment vertical="center"/>
    </xf>
    <xf numFmtId="165" fontId="2" fillId="0" borderId="0" xfId="31" applyNumberFormat="1" applyFont="1" applyAlignment="1">
      <alignment vertical="center"/>
    </xf>
    <xf numFmtId="165" fontId="7" fillId="4" borderId="2" xfId="31" applyNumberFormat="1" applyFont="1" applyFill="1" applyBorder="1" applyAlignment="1">
      <alignment horizontal="center" vertical="center" wrapText="1"/>
    </xf>
    <xf numFmtId="166" fontId="7" fillId="4" borderId="2" xfId="31" applyNumberFormat="1" applyFont="1" applyFill="1" applyBorder="1" applyAlignment="1">
      <alignment horizontal="center" vertical="center" wrapText="1"/>
    </xf>
    <xf numFmtId="166" fontId="6" fillId="2" borderId="21" xfId="31" applyNumberFormat="1" applyFont="1" applyFill="1" applyBorder="1" applyAlignment="1">
      <alignment horizontal="right" vertical="center"/>
    </xf>
    <xf numFmtId="166" fontId="6" fillId="2" borderId="22" xfId="31" applyNumberFormat="1" applyFont="1" applyFill="1" applyBorder="1" applyAlignment="1">
      <alignment horizontal="right" vertical="center"/>
    </xf>
    <xf numFmtId="0" fontId="6" fillId="2" borderId="20" xfId="13" applyFont="1" applyFill="1" applyBorder="1" applyAlignment="1">
      <alignment horizontal="left" vertical="center" wrapText="1"/>
    </xf>
    <xf numFmtId="165" fontId="7" fillId="5" borderId="2" xfId="31" applyNumberFormat="1" applyFont="1" applyFill="1" applyBorder="1" applyAlignment="1">
      <alignment horizontal="center" vertical="center" wrapText="1"/>
    </xf>
    <xf numFmtId="166" fontId="7" fillId="5" borderId="2" xfId="31" applyNumberFormat="1" applyFont="1" applyFill="1" applyBorder="1" applyAlignment="1">
      <alignment horizontal="center" vertical="center" wrapText="1"/>
    </xf>
    <xf numFmtId="165" fontId="6" fillId="2" borderId="26" xfId="31" applyNumberFormat="1" applyFont="1" applyFill="1" applyBorder="1" applyAlignment="1">
      <alignment horizontal="right" vertical="top"/>
    </xf>
    <xf numFmtId="166" fontId="6" fillId="2" borderId="26" xfId="31" applyNumberFormat="1" applyFont="1" applyFill="1" applyBorder="1" applyAlignment="1">
      <alignment horizontal="right" vertical="top"/>
    </xf>
    <xf numFmtId="165" fontId="7" fillId="9" borderId="2" xfId="31" applyNumberFormat="1" applyFont="1" applyFill="1" applyBorder="1" applyAlignment="1">
      <alignment horizontal="center" vertical="center" wrapText="1"/>
    </xf>
    <xf numFmtId="166" fontId="7" fillId="9" borderId="2" xfId="31" applyNumberFormat="1" applyFont="1" applyFill="1" applyBorder="1" applyAlignment="1">
      <alignment horizontal="center" vertical="center" wrapText="1"/>
    </xf>
    <xf numFmtId="165" fontId="6" fillId="2" borderId="31" xfId="31" applyNumberFormat="1" applyFont="1" applyFill="1" applyBorder="1" applyAlignment="1">
      <alignment horizontal="right" vertical="center"/>
    </xf>
    <xf numFmtId="166" fontId="6" fillId="2" borderId="31" xfId="31" applyNumberFormat="1" applyFont="1" applyFill="1" applyBorder="1" applyAlignment="1">
      <alignment horizontal="right" vertical="center"/>
    </xf>
    <xf numFmtId="165" fontId="7" fillId="6" borderId="2" xfId="31" applyNumberFormat="1" applyFont="1" applyFill="1" applyBorder="1" applyAlignment="1">
      <alignment horizontal="center" vertical="center" wrapText="1"/>
    </xf>
    <xf numFmtId="166" fontId="7" fillId="6" borderId="2" xfId="31" applyNumberFormat="1" applyFont="1" applyFill="1" applyBorder="1" applyAlignment="1">
      <alignment horizontal="center" vertical="center" wrapText="1"/>
    </xf>
    <xf numFmtId="165" fontId="7" fillId="10" borderId="2" xfId="31" applyNumberFormat="1" applyFont="1" applyFill="1" applyBorder="1" applyAlignment="1">
      <alignment horizontal="center" vertical="center" wrapText="1"/>
    </xf>
    <xf numFmtId="166" fontId="7" fillId="10" borderId="2" xfId="31" applyNumberFormat="1" applyFont="1" applyFill="1" applyBorder="1" applyAlignment="1">
      <alignment horizontal="center" vertical="center" wrapText="1"/>
    </xf>
    <xf numFmtId="0" fontId="6" fillId="2" borderId="26" xfId="13" applyFont="1" applyFill="1" applyBorder="1" applyAlignment="1">
      <alignment horizontal="left" vertical="top" wrapText="1"/>
    </xf>
    <xf numFmtId="0" fontId="6" fillId="2" borderId="31" xfId="13" applyFont="1" applyFill="1" applyBorder="1" applyAlignment="1">
      <alignment horizontal="left" vertical="center" wrapText="1"/>
    </xf>
    <xf numFmtId="165" fontId="6" fillId="2" borderId="21" xfId="31" applyNumberFormat="1" applyFont="1" applyFill="1" applyBorder="1" applyAlignment="1">
      <alignment horizontal="center" vertical="center"/>
    </xf>
    <xf numFmtId="165" fontId="6" fillId="8" borderId="17" xfId="31" applyNumberFormat="1" applyFont="1" applyFill="1" applyBorder="1" applyAlignment="1">
      <alignment horizontal="left" vertical="center" wrapText="1"/>
    </xf>
    <xf numFmtId="165" fontId="6" fillId="8" borderId="18" xfId="31" applyNumberFormat="1" applyFont="1" applyFill="1" applyBorder="1" applyAlignment="1">
      <alignment horizontal="right" vertical="center"/>
    </xf>
    <xf numFmtId="166" fontId="6" fillId="8" borderId="18" xfId="31" applyNumberFormat="1" applyFont="1" applyFill="1" applyBorder="1" applyAlignment="1">
      <alignment horizontal="right" vertical="center"/>
    </xf>
    <xf numFmtId="166" fontId="6" fillId="8" borderId="19" xfId="31" applyNumberFormat="1" applyFont="1" applyFill="1" applyBorder="1" applyAlignment="1">
      <alignment horizontal="right" vertical="center"/>
    </xf>
    <xf numFmtId="0" fontId="6" fillId="11" borderId="20" xfId="13" applyFont="1" applyFill="1" applyBorder="1" applyAlignment="1">
      <alignment horizontal="left" vertical="top" wrapText="1"/>
    </xf>
    <xf numFmtId="165" fontId="6" fillId="11" borderId="21" xfId="31" applyNumberFormat="1" applyFont="1" applyFill="1" applyBorder="1" applyAlignment="1">
      <alignment horizontal="right" vertical="center"/>
    </xf>
    <xf numFmtId="166" fontId="6" fillId="11" borderId="21" xfId="31" applyNumberFormat="1" applyFont="1" applyFill="1" applyBorder="1" applyAlignment="1">
      <alignment horizontal="right" vertical="center"/>
    </xf>
    <xf numFmtId="166" fontId="6" fillId="11" borderId="22" xfId="31" applyNumberFormat="1" applyFont="1" applyFill="1" applyBorder="1" applyAlignment="1">
      <alignment horizontal="right" vertical="center"/>
    </xf>
    <xf numFmtId="0" fontId="6" fillId="11" borderId="20" xfId="13" applyFont="1" applyFill="1" applyBorder="1" applyAlignment="1">
      <alignment horizontal="left" vertical="center" wrapText="1"/>
    </xf>
    <xf numFmtId="0" fontId="6" fillId="12" borderId="23" xfId="13" applyFont="1" applyFill="1" applyBorder="1" applyAlignment="1">
      <alignment horizontal="left" vertical="top" wrapText="1"/>
    </xf>
    <xf numFmtId="165" fontId="6" fillId="12" borderId="24" xfId="31" applyNumberFormat="1" applyFont="1" applyFill="1" applyBorder="1" applyAlignment="1">
      <alignment horizontal="right" vertical="top"/>
    </xf>
    <xf numFmtId="166" fontId="6" fillId="12" borderId="24" xfId="31" applyNumberFormat="1" applyFont="1" applyFill="1" applyBorder="1" applyAlignment="1">
      <alignment horizontal="right" vertical="top"/>
    </xf>
    <xf numFmtId="166" fontId="6" fillId="12" borderId="25" xfId="31" applyNumberFormat="1" applyFont="1" applyFill="1" applyBorder="1" applyAlignment="1">
      <alignment horizontal="right" vertical="top"/>
    </xf>
    <xf numFmtId="0" fontId="6" fillId="12" borderId="23" xfId="13" applyFont="1" applyFill="1" applyBorder="1" applyAlignment="1">
      <alignment horizontal="left" vertical="center" wrapText="1"/>
    </xf>
    <xf numFmtId="165" fontId="6" fillId="12" borderId="24" xfId="31" applyNumberFormat="1" applyFont="1" applyFill="1" applyBorder="1" applyAlignment="1">
      <alignment horizontal="right" vertical="center"/>
    </xf>
    <xf numFmtId="166" fontId="6" fillId="12" borderId="24" xfId="31" applyNumberFormat="1" applyFont="1" applyFill="1" applyBorder="1" applyAlignment="1">
      <alignment horizontal="right" vertical="center"/>
    </xf>
    <xf numFmtId="166" fontId="6" fillId="12" borderId="25" xfId="31" applyNumberFormat="1" applyFont="1" applyFill="1" applyBorder="1" applyAlignment="1">
      <alignment horizontal="right" vertical="center"/>
    </xf>
    <xf numFmtId="0" fontId="6" fillId="13" borderId="27" xfId="13" applyFont="1" applyFill="1" applyBorder="1" applyAlignment="1">
      <alignment horizontal="left" vertical="center" wrapText="1"/>
    </xf>
    <xf numFmtId="165" fontId="6" fillId="13" borderId="28" xfId="31" applyNumberFormat="1" applyFont="1" applyFill="1" applyBorder="1" applyAlignment="1">
      <alignment horizontal="right" vertical="center"/>
    </xf>
    <xf numFmtId="166" fontId="6" fillId="13" borderId="28" xfId="31" applyNumberFormat="1" applyFont="1" applyFill="1" applyBorder="1" applyAlignment="1">
      <alignment horizontal="right" vertical="center"/>
    </xf>
    <xf numFmtId="166" fontId="6" fillId="13" borderId="29" xfId="31" applyNumberFormat="1" applyFont="1" applyFill="1" applyBorder="1" applyAlignment="1">
      <alignment horizontal="right" vertical="center"/>
    </xf>
    <xf numFmtId="0" fontId="6" fillId="14" borderId="32" xfId="13" applyFont="1" applyFill="1" applyBorder="1" applyAlignment="1">
      <alignment horizontal="left" vertical="center" wrapText="1"/>
    </xf>
    <xf numFmtId="165" fontId="6" fillId="14" borderId="33" xfId="31" applyNumberFormat="1" applyFont="1" applyFill="1" applyBorder="1" applyAlignment="1">
      <alignment horizontal="right" vertical="center"/>
    </xf>
    <xf numFmtId="166" fontId="6" fillId="14" borderId="33" xfId="31" applyNumberFormat="1" applyFont="1" applyFill="1" applyBorder="1" applyAlignment="1">
      <alignment horizontal="right" vertical="center"/>
    </xf>
    <xf numFmtId="166" fontId="6" fillId="14" borderId="34" xfId="31" applyNumberFormat="1" applyFont="1" applyFill="1" applyBorder="1" applyAlignment="1">
      <alignment horizontal="right" vertical="center"/>
    </xf>
    <xf numFmtId="0" fontId="6" fillId="8" borderId="17" xfId="13" applyFont="1" applyFill="1" applyBorder="1" applyAlignment="1">
      <alignment horizontal="left" vertical="center" wrapText="1"/>
    </xf>
    <xf numFmtId="165" fontId="6" fillId="11" borderId="21" xfId="31" applyNumberFormat="1" applyFont="1" applyFill="1" applyBorder="1" applyAlignment="1">
      <alignment horizontal="center" vertical="center"/>
    </xf>
    <xf numFmtId="0" fontId="6" fillId="11" borderId="23" xfId="13" applyFont="1" applyFill="1" applyBorder="1" applyAlignment="1">
      <alignment horizontal="left" vertical="center" wrapText="1"/>
    </xf>
    <xf numFmtId="165" fontId="6" fillId="11" borderId="24" xfId="31" applyNumberFormat="1" applyFont="1" applyFill="1" applyBorder="1" applyAlignment="1">
      <alignment horizontal="center" vertical="center"/>
    </xf>
    <xf numFmtId="166" fontId="6" fillId="11" borderId="24" xfId="31" applyNumberFormat="1" applyFont="1" applyFill="1" applyBorder="1" applyAlignment="1">
      <alignment horizontal="center" vertical="center"/>
    </xf>
    <xf numFmtId="166" fontId="6" fillId="11" borderId="25" xfId="31" applyNumberFormat="1" applyFont="1" applyFill="1" applyBorder="1" applyAlignment="1">
      <alignment horizontal="center" vertical="center"/>
    </xf>
    <xf numFmtId="0" fontId="7" fillId="9" borderId="1" xfId="65" applyFont="1" applyFill="1" applyBorder="1" applyAlignment="1">
      <alignment vertical="center" wrapText="1"/>
    </xf>
    <xf numFmtId="165" fontId="7" fillId="9" borderId="30" xfId="31" applyNumberFormat="1" applyFont="1" applyFill="1" applyBorder="1" applyAlignment="1">
      <alignment horizontal="center" vertical="center" wrapText="1"/>
    </xf>
    <xf numFmtId="167" fontId="7" fillId="9" borderId="30" xfId="58" applyNumberFormat="1" applyFont="1" applyFill="1" applyBorder="1" applyAlignment="1">
      <alignment horizontal="center" vertical="center" wrapText="1"/>
    </xf>
    <xf numFmtId="0" fontId="6" fillId="13" borderId="35" xfId="71" applyFont="1" applyFill="1" applyBorder="1" applyAlignment="1">
      <alignment horizontal="left" vertical="center" wrapText="1"/>
    </xf>
    <xf numFmtId="165" fontId="6" fillId="13" borderId="36" xfId="31" applyNumberFormat="1" applyFont="1" applyFill="1" applyBorder="1" applyAlignment="1">
      <alignment horizontal="center" vertical="center"/>
    </xf>
    <xf numFmtId="167" fontId="6" fillId="13" borderId="36" xfId="58" applyNumberFormat="1" applyFont="1" applyFill="1" applyBorder="1" applyAlignment="1">
      <alignment horizontal="center" vertical="center"/>
    </xf>
    <xf numFmtId="167" fontId="6" fillId="13" borderId="37" xfId="58" applyNumberFormat="1" applyFont="1" applyFill="1" applyBorder="1" applyAlignment="1">
      <alignment horizontal="center" vertical="center"/>
    </xf>
    <xf numFmtId="165" fontId="6" fillId="13" borderId="1" xfId="31" applyNumberFormat="1" applyFont="1" applyFill="1" applyBorder="1" applyAlignment="1">
      <alignment horizontal="center" vertical="center"/>
    </xf>
    <xf numFmtId="167" fontId="6" fillId="13" borderId="1" xfId="58" applyNumberFormat="1" applyFont="1" applyFill="1" applyBorder="1" applyAlignment="1">
      <alignment horizontal="center" vertical="center"/>
    </xf>
    <xf numFmtId="0" fontId="11" fillId="2" borderId="1" xfId="85" applyFont="1" applyFill="1" applyBorder="1" applyAlignment="1" applyProtection="1">
      <alignment vertical="center"/>
    </xf>
    <xf numFmtId="0" fontId="11" fillId="0" borderId="0" xfId="85" applyFont="1" applyAlignment="1" applyProtection="1"/>
    <xf numFmtId="165" fontId="11" fillId="0" borderId="0" xfId="85" applyNumberFormat="1" applyFont="1" applyAlignment="1" applyProtection="1"/>
    <xf numFmtId="0" fontId="0" fillId="15" borderId="0" xfId="0" applyFill="1"/>
    <xf numFmtId="0" fontId="6" fillId="2" borderId="1" xfId="13" applyFont="1" applyFill="1" applyBorder="1" applyAlignment="1">
      <alignment horizontal="left" vertical="center" wrapText="1"/>
    </xf>
    <xf numFmtId="0" fontId="6" fillId="2" borderId="1" xfId="4" applyFont="1" applyFill="1" applyBorder="1" applyAlignment="1">
      <alignment horizontal="left" vertical="center" wrapText="1"/>
    </xf>
    <xf numFmtId="0" fontId="6" fillId="2" borderId="3" xfId="5" applyFont="1" applyFill="1" applyBorder="1" applyAlignment="1">
      <alignment horizontal="left" vertical="center" wrapText="1"/>
    </xf>
    <xf numFmtId="165" fontId="7" fillId="3" borderId="4" xfId="31" applyNumberFormat="1" applyFont="1" applyFill="1" applyBorder="1" applyAlignment="1">
      <alignment horizontal="center" vertical="center" wrapText="1"/>
    </xf>
    <xf numFmtId="166" fontId="6" fillId="11" borderId="21" xfId="31" applyNumberFormat="1" applyFont="1" applyFill="1" applyBorder="1" applyAlignment="1">
      <alignment horizontal="center" vertical="center"/>
    </xf>
    <xf numFmtId="166" fontId="6" fillId="11" borderId="22" xfId="31" applyNumberFormat="1" applyFont="1" applyFill="1" applyBorder="1" applyAlignment="1">
      <alignment horizontal="center" vertical="center"/>
    </xf>
    <xf numFmtId="0" fontId="6" fillId="12" borderId="38" xfId="13" applyFont="1" applyFill="1" applyBorder="1" applyAlignment="1">
      <alignment horizontal="left" vertical="top" wrapText="1"/>
    </xf>
    <xf numFmtId="165" fontId="6" fillId="12" borderId="39" xfId="31" applyNumberFormat="1" applyFont="1" applyFill="1" applyBorder="1" applyAlignment="1">
      <alignment horizontal="right" vertical="top"/>
    </xf>
    <xf numFmtId="166" fontId="6" fillId="12" borderId="39" xfId="31" applyNumberFormat="1" applyFont="1" applyFill="1" applyBorder="1" applyAlignment="1">
      <alignment horizontal="right" vertical="top"/>
    </xf>
    <xf numFmtId="166" fontId="6" fillId="12" borderId="40" xfId="31" applyNumberFormat="1" applyFont="1" applyFill="1" applyBorder="1" applyAlignment="1">
      <alignment horizontal="right" vertical="top"/>
    </xf>
    <xf numFmtId="165" fontId="5" fillId="0" borderId="0" xfId="0" applyNumberFormat="1" applyFont="1" applyAlignment="1">
      <alignment vertical="center"/>
    </xf>
    <xf numFmtId="0" fontId="1" fillId="0" borderId="0" xfId="0" applyFont="1"/>
    <xf numFmtId="0" fontId="6" fillId="11" borderId="38" xfId="13" applyFont="1" applyFill="1" applyBorder="1" applyAlignment="1">
      <alignment horizontal="left" vertical="center" wrapText="1"/>
    </xf>
    <xf numFmtId="165" fontId="6" fillId="11" borderId="39" xfId="31" applyNumberFormat="1" applyFont="1" applyFill="1" applyBorder="1" applyAlignment="1">
      <alignment horizontal="center" vertical="center"/>
    </xf>
    <xf numFmtId="166" fontId="6" fillId="11" borderId="39" xfId="31" applyNumberFormat="1" applyFont="1" applyFill="1" applyBorder="1" applyAlignment="1">
      <alignment horizontal="center" vertical="center"/>
    </xf>
    <xf numFmtId="166" fontId="6" fillId="11" borderId="40" xfId="31" applyNumberFormat="1" applyFont="1" applyFill="1" applyBorder="1" applyAlignment="1">
      <alignment horizontal="center" vertical="center"/>
    </xf>
    <xf numFmtId="0" fontId="1" fillId="0" borderId="0" xfId="0" applyFont="1" applyAlignment="1">
      <alignment vertical="center"/>
    </xf>
    <xf numFmtId="0" fontId="13" fillId="15" borderId="1" xfId="0" applyFont="1" applyFill="1" applyBorder="1" applyAlignment="1">
      <alignment horizontal="left" vertical="center"/>
    </xf>
    <xf numFmtId="0" fontId="14" fillId="15" borderId="1" xfId="0" applyFont="1" applyFill="1" applyBorder="1" applyAlignment="1">
      <alignment horizontal="left" vertical="center"/>
    </xf>
    <xf numFmtId="165" fontId="7" fillId="9" borderId="5" xfId="31" applyNumberFormat="1" applyFont="1" applyFill="1" applyBorder="1" applyAlignment="1">
      <alignment horizontal="center" vertical="center" wrapText="1"/>
    </xf>
    <xf numFmtId="0" fontId="15" fillId="15" borderId="0" xfId="0" applyFont="1" applyFill="1"/>
    <xf numFmtId="0" fontId="18" fillId="15" borderId="1" xfId="0" applyFont="1" applyFill="1" applyBorder="1"/>
    <xf numFmtId="0" fontId="15" fillId="15" borderId="0" xfId="0" applyFont="1" applyFill="1" applyAlignment="1">
      <alignment vertical="center"/>
    </xf>
    <xf numFmtId="0" fontId="15" fillId="15" borderId="0" xfId="0" applyFont="1" applyFill="1" applyAlignment="1">
      <alignment horizontal="left" vertical="center"/>
    </xf>
    <xf numFmtId="0" fontId="16" fillId="15" borderId="1" xfId="0" applyFont="1" applyFill="1" applyBorder="1" applyAlignment="1">
      <alignment horizontal="centerContinuous" vertical="center"/>
    </xf>
    <xf numFmtId="0" fontId="15" fillId="15" borderId="0" xfId="0" applyFont="1" applyFill="1" applyAlignment="1">
      <alignment horizontal="centerContinuous"/>
    </xf>
    <xf numFmtId="0" fontId="17" fillId="15" borderId="1" xfId="0" applyFont="1" applyFill="1" applyBorder="1" applyAlignment="1">
      <alignment horizontal="centerContinuous" vertical="center"/>
    </xf>
    <xf numFmtId="0" fontId="15" fillId="15" borderId="0" xfId="0" applyFont="1" applyFill="1" applyAlignment="1">
      <alignment vertical="center" wrapText="1"/>
    </xf>
    <xf numFmtId="165" fontId="6" fillId="2" borderId="30" xfId="31" applyNumberFormat="1" applyFont="1" applyFill="1" applyBorder="1" applyAlignment="1">
      <alignment vertical="top" wrapText="1"/>
    </xf>
    <xf numFmtId="165" fontId="6" fillId="2" borderId="3" xfId="31" applyNumberFormat="1" applyFont="1" applyFill="1" applyBorder="1" applyAlignment="1">
      <alignment vertical="top" wrapText="1"/>
    </xf>
    <xf numFmtId="165" fontId="5" fillId="0" borderId="0" xfId="31" applyNumberFormat="1" applyFont="1" applyAlignment="1">
      <alignment vertical="center" wrapText="1"/>
    </xf>
    <xf numFmtId="0" fontId="19" fillId="0" borderId="0" xfId="0" applyFont="1"/>
    <xf numFmtId="0" fontId="1" fillId="2" borderId="1" xfId="60" applyFont="1" applyAlignment="1">
      <alignment vertical="center" wrapText="1"/>
    </xf>
    <xf numFmtId="0" fontId="7" fillId="9" borderId="5" xfId="92" applyFont="1" applyFill="1" applyBorder="1" applyAlignment="1">
      <alignment horizontal="center" wrapText="1"/>
    </xf>
    <xf numFmtId="0" fontId="7" fillId="9" borderId="5" xfId="93" applyFont="1" applyFill="1" applyBorder="1" applyAlignment="1">
      <alignment horizontal="center" wrapText="1"/>
    </xf>
    <xf numFmtId="0" fontId="7" fillId="9" borderId="45" xfId="93" applyFont="1" applyFill="1" applyBorder="1" applyAlignment="1">
      <alignment horizontal="center" wrapText="1"/>
    </xf>
    <xf numFmtId="0" fontId="7" fillId="9" borderId="44" xfId="92" applyFont="1" applyFill="1" applyBorder="1" applyAlignment="1">
      <alignment horizontal="center" wrapText="1"/>
    </xf>
    <xf numFmtId="0" fontId="6" fillId="2" borderId="1" xfId="75" applyFont="1" applyFill="1" applyBorder="1" applyAlignment="1">
      <alignment horizontal="left" vertical="center" wrapText="1"/>
    </xf>
    <xf numFmtId="167" fontId="6" fillId="2" borderId="48" xfId="58" applyNumberFormat="1" applyFont="1" applyFill="1" applyBorder="1" applyAlignment="1">
      <alignment horizontal="center" vertical="center"/>
    </xf>
    <xf numFmtId="167" fontId="6" fillId="2" borderId="46" xfId="58" applyNumberFormat="1" applyFont="1" applyFill="1" applyBorder="1" applyAlignment="1">
      <alignment horizontal="center" vertical="center"/>
    </xf>
    <xf numFmtId="167" fontId="6" fillId="2" borderId="47" xfId="58" applyNumberFormat="1" applyFont="1" applyFill="1" applyBorder="1" applyAlignment="1">
      <alignment horizontal="center" vertical="center"/>
    </xf>
    <xf numFmtId="165" fontId="1" fillId="13" borderId="1" xfId="31" applyNumberFormat="1" applyFont="1" applyFill="1" applyBorder="1" applyAlignment="1">
      <alignment horizontal="center" vertical="center"/>
    </xf>
    <xf numFmtId="167" fontId="1" fillId="13" borderId="1" xfId="58" applyNumberFormat="1" applyFont="1" applyFill="1" applyBorder="1" applyAlignment="1">
      <alignment horizontal="center" vertical="center"/>
    </xf>
    <xf numFmtId="0" fontId="20" fillId="15" borderId="0" xfId="0" applyFont="1" applyFill="1"/>
    <xf numFmtId="0" fontId="21" fillId="15" borderId="0" xfId="85" applyFont="1" applyFill="1" applyAlignment="1" applyProtection="1"/>
    <xf numFmtId="0" fontId="22" fillId="15" borderId="0" xfId="0" applyFont="1" applyFill="1"/>
    <xf numFmtId="0" fontId="15" fillId="15" borderId="0" xfId="0" applyFont="1" applyFill="1" applyAlignment="1">
      <alignment horizontal="left" vertical="center" wrapText="1"/>
    </xf>
    <xf numFmtId="0" fontId="12" fillId="15" borderId="1" xfId="0" applyFont="1" applyFill="1" applyBorder="1" applyAlignment="1">
      <alignment vertical="center"/>
    </xf>
    <xf numFmtId="0" fontId="12" fillId="15" borderId="1" xfId="0" applyFont="1" applyFill="1" applyBorder="1" applyAlignment="1">
      <alignment horizontal="center"/>
    </xf>
    <xf numFmtId="0" fontId="15" fillId="15" borderId="0" xfId="0" applyFont="1" applyFill="1" applyAlignment="1">
      <alignment horizontal="left" vertical="center" wrapText="1"/>
    </xf>
    <xf numFmtId="0" fontId="15" fillId="15" borderId="0" xfId="0" applyFont="1" applyFill="1" applyAlignment="1">
      <alignment wrapText="1"/>
    </xf>
    <xf numFmtId="0" fontId="15" fillId="15" borderId="0" xfId="0" applyFont="1" applyFill="1" applyAlignment="1">
      <alignment horizontal="left" wrapText="1"/>
    </xf>
    <xf numFmtId="165" fontId="3" fillId="2" borderId="14" xfId="31" applyNumberFormat="1" applyFont="1" applyFill="1" applyBorder="1" applyAlignment="1">
      <alignment horizontal="center" vertical="center" wrapText="1"/>
    </xf>
    <xf numFmtId="165" fontId="6" fillId="2" borderId="15" xfId="31" applyNumberFormat="1" applyFont="1" applyFill="1" applyBorder="1" applyAlignment="1">
      <alignment horizontal="left" vertical="center" wrapText="1"/>
    </xf>
    <xf numFmtId="165" fontId="6" fillId="2" borderId="2" xfId="31" applyNumberFormat="1" applyFont="1" applyFill="1" applyBorder="1" applyAlignment="1">
      <alignment horizontal="left" vertical="center" wrapText="1"/>
    </xf>
    <xf numFmtId="165" fontId="3" fillId="2" borderId="1" xfId="31" applyNumberFormat="1" applyFont="1" applyFill="1" applyBorder="1" applyAlignment="1">
      <alignment horizontal="center" vertical="center" wrapText="1"/>
    </xf>
    <xf numFmtId="165" fontId="6" fillId="2" borderId="1" xfId="31" applyNumberFormat="1" applyFont="1" applyFill="1" applyBorder="1" applyAlignment="1">
      <alignment horizontal="left" vertical="top" wrapText="1"/>
    </xf>
    <xf numFmtId="165" fontId="6" fillId="2" borderId="3" xfId="31" applyNumberFormat="1" applyFont="1" applyFill="1" applyBorder="1" applyAlignment="1">
      <alignment horizontal="left" vertical="top" wrapText="1"/>
    </xf>
    <xf numFmtId="165" fontId="7" fillId="3" borderId="4" xfId="31" applyNumberFormat="1" applyFont="1" applyFill="1" applyBorder="1" applyAlignment="1">
      <alignment horizontal="center" vertical="center" wrapText="1"/>
    </xf>
    <xf numFmtId="165" fontId="7" fillId="3" borderId="2" xfId="31" applyNumberFormat="1" applyFont="1" applyFill="1" applyBorder="1" applyAlignment="1">
      <alignment horizontal="center" vertical="center" wrapText="1"/>
    </xf>
    <xf numFmtId="0" fontId="7" fillId="4" borderId="4" xfId="11" applyFont="1" applyFill="1" applyBorder="1" applyAlignment="1">
      <alignment horizontal="left" vertical="center" wrapText="1"/>
    </xf>
    <xf numFmtId="0" fontId="6" fillId="2" borderId="1" xfId="13" applyFont="1" applyFill="1" applyBorder="1" applyAlignment="1">
      <alignment horizontal="left" vertical="top" wrapText="1"/>
    </xf>
    <xf numFmtId="0" fontId="6" fillId="2" borderId="1" xfId="4" applyFont="1" applyFill="1" applyBorder="1" applyAlignment="1">
      <alignment horizontal="left" vertical="top" wrapText="1"/>
    </xf>
    <xf numFmtId="0" fontId="6" fillId="2" borderId="3" xfId="5" applyFont="1" applyFill="1" applyBorder="1" applyAlignment="1">
      <alignment horizontal="left" vertical="top" wrapText="1"/>
    </xf>
    <xf numFmtId="0" fontId="7" fillId="4" borderId="2" xfId="11" applyFont="1" applyFill="1" applyBorder="1" applyAlignment="1">
      <alignment horizontal="left" vertical="center" wrapText="1"/>
    </xf>
    <xf numFmtId="0" fontId="7" fillId="5" borderId="4" xfId="11" applyFont="1" applyFill="1" applyBorder="1" applyAlignment="1">
      <alignment horizontal="left" vertical="center" wrapText="1"/>
    </xf>
    <xf numFmtId="0" fontId="7" fillId="5" borderId="2" xfId="11" applyFont="1" applyFill="1" applyBorder="1" applyAlignment="1">
      <alignment horizontal="left" vertical="center" wrapText="1"/>
    </xf>
    <xf numFmtId="0" fontId="6" fillId="2" borderId="1" xfId="13" applyFont="1" applyFill="1" applyBorder="1" applyAlignment="1">
      <alignment horizontal="left" vertical="center" wrapText="1"/>
    </xf>
    <xf numFmtId="0" fontId="6" fillId="2" borderId="1" xfId="4" applyFont="1" applyFill="1" applyBorder="1" applyAlignment="1">
      <alignment horizontal="left" vertical="center" wrapText="1"/>
    </xf>
    <xf numFmtId="0" fontId="6" fillId="2" borderId="3" xfId="5" applyFont="1" applyFill="1" applyBorder="1" applyAlignment="1">
      <alignment horizontal="left" vertical="center" wrapText="1"/>
    </xf>
    <xf numFmtId="0" fontId="7" fillId="9" borderId="4" xfId="11" applyFont="1" applyFill="1" applyBorder="1" applyAlignment="1">
      <alignment horizontal="left" vertical="center" wrapText="1"/>
    </xf>
    <xf numFmtId="0" fontId="7" fillId="9" borderId="2" xfId="11" applyFont="1" applyFill="1" applyBorder="1" applyAlignment="1">
      <alignment horizontal="left" vertical="center" wrapText="1"/>
    </xf>
    <xf numFmtId="0" fontId="6" fillId="2" borderId="30" xfId="13" applyFont="1" applyFill="1" applyBorder="1" applyAlignment="1">
      <alignment horizontal="left" vertical="top" wrapText="1"/>
    </xf>
    <xf numFmtId="0" fontId="6" fillId="2" borderId="3" xfId="13" applyFont="1" applyFill="1" applyBorder="1" applyAlignment="1">
      <alignment horizontal="left" vertical="top" wrapText="1"/>
    </xf>
    <xf numFmtId="0" fontId="7" fillId="6" borderId="4" xfId="11" applyFont="1" applyFill="1" applyBorder="1" applyAlignment="1">
      <alignment horizontal="left" wrapText="1"/>
    </xf>
    <xf numFmtId="0" fontId="7" fillId="6" borderId="2" xfId="11" applyFont="1" applyFill="1" applyBorder="1" applyAlignment="1">
      <alignment horizontal="left" wrapText="1"/>
    </xf>
    <xf numFmtId="0" fontId="7" fillId="10" borderId="4" xfId="11" applyFont="1" applyFill="1" applyBorder="1" applyAlignment="1">
      <alignment horizontal="left" wrapText="1"/>
    </xf>
    <xf numFmtId="0" fontId="7" fillId="10" borderId="2" xfId="11" applyFont="1" applyFill="1" applyBorder="1" applyAlignment="1">
      <alignment horizontal="left" wrapText="1"/>
    </xf>
    <xf numFmtId="0" fontId="7" fillId="5" borderId="4" xfId="11" applyFont="1" applyFill="1" applyBorder="1" applyAlignment="1">
      <alignment horizontal="left" wrapText="1"/>
    </xf>
    <xf numFmtId="0" fontId="7" fillId="5" borderId="2" xfId="11" applyFont="1" applyFill="1" applyBorder="1" applyAlignment="1">
      <alignment horizontal="left" wrapText="1"/>
    </xf>
    <xf numFmtId="165" fontId="3" fillId="2" borderId="3" xfId="31" applyNumberFormat="1" applyFont="1" applyFill="1" applyBorder="1" applyAlignment="1">
      <alignment horizontal="center" vertical="center" wrapText="1"/>
    </xf>
    <xf numFmtId="0" fontId="7" fillId="9" borderId="5" xfId="31" applyNumberFormat="1" applyFont="1" applyFill="1" applyBorder="1" applyAlignment="1">
      <alignment horizontal="center" vertical="center" wrapText="1"/>
    </xf>
    <xf numFmtId="165" fontId="7" fillId="9" borderId="5" xfId="31" applyNumberFormat="1" applyFont="1" applyFill="1" applyBorder="1" applyAlignment="1">
      <alignment horizontal="center" vertical="center" wrapText="1"/>
    </xf>
    <xf numFmtId="0" fontId="7" fillId="9" borderId="5" xfId="64" applyFont="1" applyFill="1" applyBorder="1" applyAlignment="1">
      <alignment horizontal="center" vertical="center" wrapText="1"/>
    </xf>
    <xf numFmtId="0" fontId="7" fillId="9" borderId="4" xfId="62" applyFont="1" applyFill="1" applyBorder="1" applyAlignment="1">
      <alignment horizontal="center" vertical="center" wrapText="1"/>
    </xf>
    <xf numFmtId="0" fontId="7" fillId="9" borderId="2" xfId="61" applyFont="1" applyFill="1" applyBorder="1" applyAlignment="1">
      <alignment horizontal="left" vertical="center" wrapText="1"/>
    </xf>
    <xf numFmtId="0" fontId="7" fillId="9" borderId="1" xfId="63" applyFont="1" applyFill="1" applyBorder="1" applyAlignment="1">
      <alignment horizontal="left" vertical="center" wrapText="1"/>
    </xf>
    <xf numFmtId="0" fontId="7" fillId="9" borderId="16" xfId="65" applyFont="1" applyFill="1" applyBorder="1" applyAlignment="1">
      <alignment horizontal="left" vertical="center" wrapText="1"/>
    </xf>
    <xf numFmtId="0" fontId="7" fillId="9" borderId="41" xfId="86" applyFont="1" applyFill="1" applyBorder="1" applyAlignment="1">
      <alignment horizontal="center" wrapText="1"/>
    </xf>
    <xf numFmtId="0" fontId="7" fillId="9" borderId="42" xfId="87" applyFont="1" applyFill="1" applyBorder="1" applyAlignment="1">
      <alignment horizontal="center" wrapText="1"/>
    </xf>
    <xf numFmtId="0" fontId="7" fillId="9" borderId="42" xfId="86" applyFont="1" applyFill="1" applyBorder="1" applyAlignment="1">
      <alignment horizontal="center" wrapText="1"/>
    </xf>
    <xf numFmtId="0" fontId="7" fillId="9" borderId="43" xfId="87" applyFont="1" applyFill="1" applyBorder="1" applyAlignment="1">
      <alignment horizontal="center" wrapText="1"/>
    </xf>
    <xf numFmtId="0" fontId="7" fillId="9" borderId="5" xfId="90" applyFont="1" applyFill="1" applyBorder="1" applyAlignment="1">
      <alignment horizontal="center" wrapText="1"/>
    </xf>
    <xf numFmtId="0" fontId="7" fillId="9" borderId="45" xfId="90" applyFont="1" applyFill="1" applyBorder="1" applyAlignment="1">
      <alignment horizontal="center" wrapText="1"/>
    </xf>
    <xf numFmtId="0" fontId="7" fillId="9" borderId="44" xfId="31" applyNumberFormat="1" applyFont="1" applyFill="1" applyBorder="1" applyAlignment="1">
      <alignment horizontal="center" vertical="center" wrapText="1"/>
    </xf>
  </cellXfs>
  <cellStyles count="95">
    <cellStyle name="Comma" xfId="31" builtinId="3"/>
    <cellStyle name="Hyperlink" xfId="85" builtinId="8"/>
    <cellStyle name="Normal" xfId="0" builtinId="0"/>
    <cellStyle name="Normal 2" xfId="60"/>
    <cellStyle name="Percent" xfId="58" builtinId="5"/>
    <cellStyle name="style1379949163917" xfId="1"/>
    <cellStyle name="style1379949164105" xfId="2"/>
    <cellStyle name="style1379949164214" xfId="3"/>
    <cellStyle name="style1379949164323" xfId="4"/>
    <cellStyle name="style1379949164401" xfId="5"/>
    <cellStyle name="style1379949164526" xfId="6"/>
    <cellStyle name="style1379949164776" xfId="7"/>
    <cellStyle name="style1379949164839" xfId="8"/>
    <cellStyle name="style1379949164917" xfId="9"/>
    <cellStyle name="style1379949164980" xfId="10"/>
    <cellStyle name="style1379949165042" xfId="11"/>
    <cellStyle name="style1379949165464" xfId="12"/>
    <cellStyle name="style1379949165573" xfId="13"/>
    <cellStyle name="style1379949165651" xfId="14"/>
    <cellStyle name="style1379949165808" xfId="15"/>
    <cellStyle name="style1379949165964" xfId="16"/>
    <cellStyle name="style1379949166245" xfId="17"/>
    <cellStyle name="style1379949166308" xfId="18"/>
    <cellStyle name="style1379949166855" xfId="19"/>
    <cellStyle name="style1379949167120" xfId="20"/>
    <cellStyle name="style1379949168745" xfId="21"/>
    <cellStyle name="style1379949168964" xfId="22"/>
    <cellStyle name="style1379949169026" xfId="23"/>
    <cellStyle name="style1379949169167" xfId="24"/>
    <cellStyle name="style1379949169339" xfId="25"/>
    <cellStyle name="style1379949169448" xfId="26"/>
    <cellStyle name="style1379949169558" xfId="27"/>
    <cellStyle name="style1379949169605" xfId="28"/>
    <cellStyle name="style1379949169776" xfId="29"/>
    <cellStyle name="style1379949169964" xfId="30"/>
    <cellStyle name="style1380126781095" xfId="32"/>
    <cellStyle name="style1380126781207" xfId="33"/>
    <cellStyle name="style1380126781263" xfId="34"/>
    <cellStyle name="style1380126781331" xfId="36"/>
    <cellStyle name="style1380126781381" xfId="39"/>
    <cellStyle name="style1380126781445" xfId="35"/>
    <cellStyle name="style1380126781496" xfId="37"/>
    <cellStyle name="style1380126781548" xfId="38"/>
    <cellStyle name="style1380126781599" xfId="40"/>
    <cellStyle name="style1380126781861" xfId="47"/>
    <cellStyle name="style1380126781932" xfId="48"/>
    <cellStyle name="style1380126781994" xfId="52"/>
    <cellStyle name="style1380126783368" xfId="41"/>
    <cellStyle name="style1380126783416" xfId="43"/>
    <cellStyle name="style1380126783466" xfId="45"/>
    <cellStyle name="style1380126783529" xfId="42"/>
    <cellStyle name="style1380126783590" xfId="44"/>
    <cellStyle name="style1380126783652" xfId="46"/>
    <cellStyle name="style1380126783718" xfId="49"/>
    <cellStyle name="style1380126783768" xfId="50"/>
    <cellStyle name="style1380126783815" xfId="51"/>
    <cellStyle name="style1380126783874" xfId="53"/>
    <cellStyle name="style1380126784002" xfId="54"/>
    <cellStyle name="style1380126784234" xfId="55"/>
    <cellStyle name="style1380301696039" xfId="56"/>
    <cellStyle name="style1380301696330" xfId="57"/>
    <cellStyle name="style1380726839622" xfId="59"/>
    <cellStyle name="style1380726839747" xfId="80"/>
    <cellStyle name="style1380726839809" xfId="81"/>
    <cellStyle name="style1380726839887" xfId="71"/>
    <cellStyle name="style1380726839950" xfId="75"/>
    <cellStyle name="style1380726840106" xfId="82"/>
    <cellStyle name="style1380726840169" xfId="72"/>
    <cellStyle name="style1380726840231" xfId="83"/>
    <cellStyle name="style1380726840278" xfId="84"/>
    <cellStyle name="style1380726840340" xfId="61"/>
    <cellStyle name="style1380726840450" xfId="63"/>
    <cellStyle name="style1380726840512" xfId="65"/>
    <cellStyle name="style1380726840590" xfId="62"/>
    <cellStyle name="style1380726840669" xfId="64"/>
    <cellStyle name="style1380726840747" xfId="66"/>
    <cellStyle name="style1380726840903" xfId="67"/>
    <cellStyle name="style1380726840981" xfId="68"/>
    <cellStyle name="style1380726841028" xfId="69"/>
    <cellStyle name="style1380726841090" xfId="70"/>
    <cellStyle name="style1380726841137" xfId="73"/>
    <cellStyle name="style1380726841200" xfId="74"/>
    <cellStyle name="style1380726841278" xfId="76"/>
    <cellStyle name="style1380726841340" xfId="77"/>
    <cellStyle name="style1380726841387" xfId="78"/>
    <cellStyle name="style1380726841778" xfId="79"/>
    <cellStyle name="style1398785171488" xfId="86"/>
    <cellStyle name="style1398785171559" xfId="87"/>
    <cellStyle name="style1398785171630" xfId="88"/>
    <cellStyle name="style1398785171703" xfId="89"/>
    <cellStyle name="style1398785171771" xfId="90"/>
    <cellStyle name="style1398785171843" xfId="91"/>
    <cellStyle name="style1398785171995" xfId="92"/>
    <cellStyle name="style1398785172061" xfId="93"/>
    <cellStyle name="style1398785172130" xfId="9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iagrams/colors1.xml><?xml version="1.0" encoding="utf-8"?>
<dgm:colorsDef xmlns:dgm="http://schemas.openxmlformats.org/drawingml/2006/diagram" xmlns:a="http://schemas.openxmlformats.org/drawingml/2006/main" uniqueId="urn:microsoft.com/office/officeart/2005/8/colors/accent6_2">
  <dgm:title val=""/>
  <dgm:desc val=""/>
  <dgm:catLst>
    <dgm:cat type="accent6" pri="11200"/>
  </dgm:catLst>
  <dgm:styleLbl name="node0">
    <dgm:fillClrLst meth="repeat">
      <a:schemeClr val="accent6"/>
    </dgm:fillClrLst>
    <dgm:linClrLst meth="repeat">
      <a:schemeClr val="lt1"/>
    </dgm:linClrLst>
    <dgm:effectClrLst/>
    <dgm:txLinClrLst/>
    <dgm:txFillClrLst/>
    <dgm:txEffectClrLst/>
  </dgm:styleLbl>
  <dgm:styleLbl name="node1">
    <dgm:fillClrLst meth="repeat">
      <a:schemeClr val="accent6"/>
    </dgm:fillClrLst>
    <dgm:linClrLst meth="repeat">
      <a:schemeClr val="lt1"/>
    </dgm:linClrLst>
    <dgm:effectClrLst/>
    <dgm:txLinClrLst/>
    <dgm:txFillClrLst/>
    <dgm:txEffectClrLst/>
  </dgm:styleLbl>
  <dgm:styleLbl name="alignNode1">
    <dgm:fillClrLst meth="repeat">
      <a:schemeClr val="accent6"/>
    </dgm:fillClrLst>
    <dgm:linClrLst meth="repeat">
      <a:schemeClr val="accent6"/>
    </dgm:linClrLst>
    <dgm:effectClrLst/>
    <dgm:txLinClrLst/>
    <dgm:txFillClrLst/>
    <dgm:txEffectClrLst/>
  </dgm:styleLbl>
  <dgm:styleLbl name="lnNode1">
    <dgm:fillClrLst meth="repeat">
      <a:schemeClr val="accent6"/>
    </dgm:fillClrLst>
    <dgm:linClrLst meth="repeat">
      <a:schemeClr val="lt1"/>
    </dgm:linClrLst>
    <dgm:effectClrLst/>
    <dgm:txLinClrLst/>
    <dgm:txFillClrLst/>
    <dgm:txEffectClrLst/>
  </dgm:styleLbl>
  <dgm:styleLbl name="vennNode1">
    <dgm:fillClrLst meth="repeat">
      <a:schemeClr val="accent6">
        <a:alpha val="50000"/>
      </a:schemeClr>
    </dgm:fillClrLst>
    <dgm:linClrLst meth="repeat">
      <a:schemeClr val="lt1"/>
    </dgm:linClrLst>
    <dgm:effectClrLst/>
    <dgm:txLinClrLst/>
    <dgm:txFillClrLst/>
    <dgm:txEffectClrLst/>
  </dgm:styleLbl>
  <dgm:styleLbl name="node2">
    <dgm:fillClrLst meth="repeat">
      <a:schemeClr val="accent6"/>
    </dgm:fillClrLst>
    <dgm:linClrLst meth="repeat">
      <a:schemeClr val="lt1"/>
    </dgm:linClrLst>
    <dgm:effectClrLst/>
    <dgm:txLinClrLst/>
    <dgm:txFillClrLst/>
    <dgm:txEffectClrLst/>
  </dgm:styleLbl>
  <dgm:styleLbl name="node3">
    <dgm:fillClrLst meth="repeat">
      <a:schemeClr val="accent6"/>
    </dgm:fillClrLst>
    <dgm:linClrLst meth="repeat">
      <a:schemeClr val="lt1"/>
    </dgm:linClrLst>
    <dgm:effectClrLst/>
    <dgm:txLinClrLst/>
    <dgm:txFillClrLst/>
    <dgm:txEffectClrLst/>
  </dgm:styleLbl>
  <dgm:styleLbl name="node4">
    <dgm:fillClrLst meth="repeat">
      <a:schemeClr val="accent6"/>
    </dgm:fillClrLst>
    <dgm:linClrLst meth="repeat">
      <a:schemeClr val="lt1"/>
    </dgm:linClrLst>
    <dgm:effectClrLst/>
    <dgm:txLinClrLst/>
    <dgm:txFillClrLst/>
    <dgm:txEffectClrLst/>
  </dgm:styleLbl>
  <dgm:styleLbl name="f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a:tint val="50000"/>
      </a:schemeClr>
    </dgm:linClrLst>
    <dgm:effectClrLst/>
    <dgm:txLinClrLst/>
    <dgm:txFillClrLst meth="repeat">
      <a:schemeClr val="tx1"/>
    </dgm:txFillClrLst>
    <dgm:txEffectClrLst/>
  </dgm:styleLbl>
  <dgm:styleLbl name="asst0">
    <dgm:fillClrLst meth="repeat">
      <a:schemeClr val="accent6"/>
    </dgm:fillClrLst>
    <dgm:linClrLst meth="repeat">
      <a:schemeClr val="lt1"/>
    </dgm:linClrLst>
    <dgm:effectClrLst/>
    <dgm:txLinClrLst/>
    <dgm:txFillClrLst/>
    <dgm:txEffectClrLst/>
  </dgm:styleLbl>
  <dgm:styleLbl name="asst1">
    <dgm:fillClrLst meth="repeat">
      <a:schemeClr val="accent6"/>
    </dgm:fillClrLst>
    <dgm:linClrLst meth="repeat">
      <a:schemeClr val="lt1"/>
    </dgm:linClrLst>
    <dgm:effectClrLst/>
    <dgm:txLinClrLst/>
    <dgm:txFillClrLst/>
    <dgm:txEffectClrLst/>
  </dgm:styleLbl>
  <dgm:styleLbl name="asst2">
    <dgm:fillClrLst meth="repeat">
      <a:schemeClr val="accent6"/>
    </dgm:fillClrLst>
    <dgm:linClrLst meth="repeat">
      <a:schemeClr val="lt1"/>
    </dgm:linClrLst>
    <dgm:effectClrLst/>
    <dgm:txLinClrLst/>
    <dgm:txFillClrLst/>
    <dgm:txEffectClrLst/>
  </dgm:styleLbl>
  <dgm:styleLbl name="asst3">
    <dgm:fillClrLst meth="repeat">
      <a:schemeClr val="accent6"/>
    </dgm:fillClrLst>
    <dgm:linClrLst meth="repeat">
      <a:schemeClr val="lt1"/>
    </dgm:linClrLst>
    <dgm:effectClrLst/>
    <dgm:txLinClrLst/>
    <dgm:txFillClrLst/>
    <dgm:txEffectClrLst/>
  </dgm:styleLbl>
  <dgm:styleLbl name="asst4">
    <dgm:fillClrLst meth="repeat">
      <a:schemeClr val="accent6"/>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meth="repeat">
      <a:schemeClr val="lt1"/>
    </dgm:txFillClrLst>
    <dgm:txEffectClrLst/>
  </dgm:styleLbl>
  <dgm:styleLbl name="parChTrans2D2">
    <dgm:fillClrLst meth="repeat">
      <a:schemeClr val="accent6"/>
    </dgm:fillClrLst>
    <dgm:linClrLst meth="repeat">
      <a:schemeClr val="accent6"/>
    </dgm:linClrLst>
    <dgm:effectClrLst/>
    <dgm:txLinClrLst/>
    <dgm:txFillClrLst meth="repeat">
      <a:schemeClr val="lt1"/>
    </dgm:txFillClrLst>
    <dgm:txEffectClrLst/>
  </dgm:styleLbl>
  <dgm:styleLbl name="parChTrans2D3">
    <dgm:fillClrLst meth="repeat">
      <a:schemeClr val="accent6"/>
    </dgm:fillClrLst>
    <dgm:linClrLst meth="repeat">
      <a:schemeClr val="accent6"/>
    </dgm:linClrLst>
    <dgm:effectClrLst/>
    <dgm:txLinClrLst/>
    <dgm:txFillClrLst meth="repeat">
      <a:schemeClr val="lt1"/>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align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b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1#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A788EE8-492A-4D27-8EB0-04CAEF74FF90}" type="doc">
      <dgm:prSet loTypeId="urn:microsoft.com/office/officeart/2005/8/layout/default" loCatId="list" qsTypeId="urn:microsoft.com/office/officeart/2005/8/quickstyle/3d2#1" qsCatId="3D" csTypeId="urn:microsoft.com/office/officeart/2005/8/colors/accent6_2" csCatId="accent6" phldr="1"/>
      <dgm:spPr/>
      <dgm:t>
        <a:bodyPr/>
        <a:lstStyle/>
        <a:p>
          <a:endParaRPr lang="es-CR"/>
        </a:p>
      </dgm:t>
    </dgm:pt>
    <dgm:pt modelId="{C487A459-325A-4C75-874C-41776C6BF2D4}">
      <dgm:prSet phldrT="[Texto]"/>
      <dgm:spPr/>
      <dgm:t>
        <a:bodyPr/>
        <a:lstStyle/>
        <a:p>
          <a:r>
            <a:rPr lang="es-CR"/>
            <a:t>Población Jóven: 1.819.689</a:t>
          </a:r>
        </a:p>
        <a:p>
          <a:r>
            <a:rPr lang="es-CR"/>
            <a:t>42,3% de la población Total</a:t>
          </a:r>
        </a:p>
      </dgm:t>
    </dgm:pt>
    <dgm:pt modelId="{A63141D2-8C85-4E7E-A0B6-CBC56E585AF4}" type="parTrans" cxnId="{2E4B0A55-7CA7-4789-8676-80041EE84FF3}">
      <dgm:prSet/>
      <dgm:spPr/>
      <dgm:t>
        <a:bodyPr/>
        <a:lstStyle/>
        <a:p>
          <a:endParaRPr lang="es-CR"/>
        </a:p>
      </dgm:t>
    </dgm:pt>
    <dgm:pt modelId="{ADB57B18-4DB6-4BA1-B643-4B41DD72E2AF}" type="sibTrans" cxnId="{2E4B0A55-7CA7-4789-8676-80041EE84FF3}">
      <dgm:prSet/>
      <dgm:spPr/>
      <dgm:t>
        <a:bodyPr/>
        <a:lstStyle/>
        <a:p>
          <a:endParaRPr lang="es-CR"/>
        </a:p>
      </dgm:t>
    </dgm:pt>
    <dgm:pt modelId="{6050B716-1C71-41ED-AFA3-A9639985EC46}" type="pres">
      <dgm:prSet presAssocID="{7A788EE8-492A-4D27-8EB0-04CAEF74FF90}" presName="diagram" presStyleCnt="0">
        <dgm:presLayoutVars>
          <dgm:dir/>
          <dgm:resizeHandles val="exact"/>
        </dgm:presLayoutVars>
      </dgm:prSet>
      <dgm:spPr/>
      <dgm:t>
        <a:bodyPr/>
        <a:lstStyle/>
        <a:p>
          <a:endParaRPr lang="en-GB"/>
        </a:p>
      </dgm:t>
    </dgm:pt>
    <dgm:pt modelId="{1883B340-C519-46EF-ACC4-EB7F80C7129D}" type="pres">
      <dgm:prSet presAssocID="{C487A459-325A-4C75-874C-41776C6BF2D4}" presName="node" presStyleLbl="node1" presStyleIdx="0" presStyleCnt="1" custScaleX="201377" custLinFactNeighborX="-34035" custLinFactNeighborY="-2813">
        <dgm:presLayoutVars>
          <dgm:bulletEnabled val="1"/>
        </dgm:presLayoutVars>
      </dgm:prSet>
      <dgm:spPr/>
      <dgm:t>
        <a:bodyPr/>
        <a:lstStyle/>
        <a:p>
          <a:endParaRPr lang="en-GB"/>
        </a:p>
      </dgm:t>
    </dgm:pt>
  </dgm:ptLst>
  <dgm:cxnLst>
    <dgm:cxn modelId="{1361E6FE-FA91-49AB-A0A0-C86180CD8599}" type="presOf" srcId="{7A788EE8-492A-4D27-8EB0-04CAEF74FF90}" destId="{6050B716-1C71-41ED-AFA3-A9639985EC46}" srcOrd="0" destOrd="0" presId="urn:microsoft.com/office/officeart/2005/8/layout/default"/>
    <dgm:cxn modelId="{2E4B0A55-7CA7-4789-8676-80041EE84FF3}" srcId="{7A788EE8-492A-4D27-8EB0-04CAEF74FF90}" destId="{C487A459-325A-4C75-874C-41776C6BF2D4}" srcOrd="0" destOrd="0" parTransId="{A63141D2-8C85-4E7E-A0B6-CBC56E585AF4}" sibTransId="{ADB57B18-4DB6-4BA1-B643-4B41DD72E2AF}"/>
    <dgm:cxn modelId="{110F563F-86E2-48E6-9EFA-B53416B3022A}" type="presOf" srcId="{C487A459-325A-4C75-874C-41776C6BF2D4}" destId="{1883B340-C519-46EF-ACC4-EB7F80C7129D}" srcOrd="0" destOrd="0" presId="urn:microsoft.com/office/officeart/2005/8/layout/default"/>
    <dgm:cxn modelId="{3E03D41E-D658-4182-A61E-FAB05EFCE490}" type="presParOf" srcId="{6050B716-1C71-41ED-AFA3-A9639985EC46}" destId="{1883B340-C519-46EF-ACC4-EB7F80C7129D}" srcOrd="0" destOrd="0" presId="urn:microsoft.com/office/officeart/2005/8/layout/defaul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433319E0-6D63-4725-B1C3-A232B2864D55}" type="doc">
      <dgm:prSet loTypeId="urn:microsoft.com/office/officeart/2005/8/layout/process2" loCatId="process" qsTypeId="urn:microsoft.com/office/officeart/2005/8/quickstyle/3d2#2" qsCatId="3D" csTypeId="urn:microsoft.com/office/officeart/2005/8/colors/colorful1#1" csCatId="colorful" phldr="1"/>
      <dgm:spPr/>
    </dgm:pt>
    <dgm:pt modelId="{BF3408AD-A940-4673-BF31-E3FB756304D5}">
      <dgm:prSet phldrT="[Texto]"/>
      <dgm:spPr/>
      <dgm:t>
        <a:bodyPr/>
        <a:lstStyle/>
        <a:p>
          <a:r>
            <a:rPr lang="es-CR"/>
            <a:t>Población jóven con alguna limitación permanente: 92.461</a:t>
          </a:r>
        </a:p>
        <a:p>
          <a:r>
            <a:rPr lang="es-CR"/>
            <a:t>20,4% de la población con discapacidad</a:t>
          </a:r>
        </a:p>
      </dgm:t>
    </dgm:pt>
    <dgm:pt modelId="{F2536C05-56CF-4A13-B5C0-E8CF8DCA2E1D}" type="parTrans" cxnId="{2F6F7AAF-0BFE-4252-91E6-31585B9CBB96}">
      <dgm:prSet/>
      <dgm:spPr/>
      <dgm:t>
        <a:bodyPr/>
        <a:lstStyle/>
        <a:p>
          <a:endParaRPr lang="es-CR"/>
        </a:p>
      </dgm:t>
    </dgm:pt>
    <dgm:pt modelId="{0C0C8B0F-C685-436F-A616-914F6311EBE8}" type="sibTrans" cxnId="{2F6F7AAF-0BFE-4252-91E6-31585B9CBB96}">
      <dgm:prSet/>
      <dgm:spPr/>
      <dgm:t>
        <a:bodyPr/>
        <a:lstStyle/>
        <a:p>
          <a:endParaRPr lang="es-CR"/>
        </a:p>
      </dgm:t>
    </dgm:pt>
    <dgm:pt modelId="{9B852C7C-0A52-4FF3-ACB3-7E7CB2C7731E}">
      <dgm:prSet phldrT="[Texto]"/>
      <dgm:spPr/>
      <dgm:t>
        <a:bodyPr/>
        <a:lstStyle/>
        <a:p>
          <a:r>
            <a:rPr lang="es-CR"/>
            <a:t>5,1 % de la población jóven</a:t>
          </a:r>
        </a:p>
      </dgm:t>
    </dgm:pt>
    <dgm:pt modelId="{4BBCF3EE-95CC-4E4E-AE5E-A95040A8F16D}" type="parTrans" cxnId="{60C245D0-4EC0-4579-A8FE-55BCFE3C1EF4}">
      <dgm:prSet/>
      <dgm:spPr/>
      <dgm:t>
        <a:bodyPr/>
        <a:lstStyle/>
        <a:p>
          <a:endParaRPr lang="es-CR"/>
        </a:p>
      </dgm:t>
    </dgm:pt>
    <dgm:pt modelId="{8B952DA5-2C64-4F8C-A526-E8205C41EC92}" type="sibTrans" cxnId="{60C245D0-4EC0-4579-A8FE-55BCFE3C1EF4}">
      <dgm:prSet/>
      <dgm:spPr/>
      <dgm:t>
        <a:bodyPr/>
        <a:lstStyle/>
        <a:p>
          <a:endParaRPr lang="es-CR"/>
        </a:p>
      </dgm:t>
    </dgm:pt>
    <dgm:pt modelId="{B1398E5D-3F13-49CA-944C-3F54A4969650}">
      <dgm:prSet phldrT="[Texto]"/>
      <dgm:spPr/>
      <dgm:t>
        <a:bodyPr/>
        <a:lstStyle/>
        <a:p>
          <a:r>
            <a:rPr lang="es-CR"/>
            <a:t>2,1% de la población total</a:t>
          </a:r>
        </a:p>
      </dgm:t>
    </dgm:pt>
    <dgm:pt modelId="{1C66BC05-5D25-4ADA-8C41-9850B9DFE04E}" type="parTrans" cxnId="{09A6EB86-A78B-4859-8AD6-1014A369327E}">
      <dgm:prSet/>
      <dgm:spPr/>
      <dgm:t>
        <a:bodyPr/>
        <a:lstStyle/>
        <a:p>
          <a:endParaRPr lang="es-CR"/>
        </a:p>
      </dgm:t>
    </dgm:pt>
    <dgm:pt modelId="{0DAD71B4-4707-4E17-9A54-E788F256507F}" type="sibTrans" cxnId="{09A6EB86-A78B-4859-8AD6-1014A369327E}">
      <dgm:prSet/>
      <dgm:spPr/>
      <dgm:t>
        <a:bodyPr/>
        <a:lstStyle/>
        <a:p>
          <a:endParaRPr lang="es-CR"/>
        </a:p>
      </dgm:t>
    </dgm:pt>
    <dgm:pt modelId="{976F8B8E-2350-4E5A-ABA4-D117AFBC4BD0}" type="pres">
      <dgm:prSet presAssocID="{433319E0-6D63-4725-B1C3-A232B2864D55}" presName="linearFlow" presStyleCnt="0">
        <dgm:presLayoutVars>
          <dgm:resizeHandles val="exact"/>
        </dgm:presLayoutVars>
      </dgm:prSet>
      <dgm:spPr/>
    </dgm:pt>
    <dgm:pt modelId="{AC90F908-33FF-4662-9B66-F9FD759FB9FB}" type="pres">
      <dgm:prSet presAssocID="{BF3408AD-A940-4673-BF31-E3FB756304D5}" presName="node" presStyleLbl="node1" presStyleIdx="0" presStyleCnt="3">
        <dgm:presLayoutVars>
          <dgm:bulletEnabled val="1"/>
        </dgm:presLayoutVars>
      </dgm:prSet>
      <dgm:spPr/>
      <dgm:t>
        <a:bodyPr/>
        <a:lstStyle/>
        <a:p>
          <a:endParaRPr lang="en-GB"/>
        </a:p>
      </dgm:t>
    </dgm:pt>
    <dgm:pt modelId="{BF405BD8-5205-4905-AFC3-4E2F753A377F}" type="pres">
      <dgm:prSet presAssocID="{0C0C8B0F-C685-436F-A616-914F6311EBE8}" presName="sibTrans" presStyleLbl="sibTrans2D1" presStyleIdx="0" presStyleCnt="2"/>
      <dgm:spPr/>
      <dgm:t>
        <a:bodyPr/>
        <a:lstStyle/>
        <a:p>
          <a:endParaRPr lang="en-GB"/>
        </a:p>
      </dgm:t>
    </dgm:pt>
    <dgm:pt modelId="{2E1D30AD-2027-4BE7-852E-EC2D4B83E2DC}" type="pres">
      <dgm:prSet presAssocID="{0C0C8B0F-C685-436F-A616-914F6311EBE8}" presName="connectorText" presStyleLbl="sibTrans2D1" presStyleIdx="0" presStyleCnt="2"/>
      <dgm:spPr/>
      <dgm:t>
        <a:bodyPr/>
        <a:lstStyle/>
        <a:p>
          <a:endParaRPr lang="en-GB"/>
        </a:p>
      </dgm:t>
    </dgm:pt>
    <dgm:pt modelId="{6D79D828-DCA9-4479-9957-E33D2FECA80D}" type="pres">
      <dgm:prSet presAssocID="{9B852C7C-0A52-4FF3-ACB3-7E7CB2C7731E}" presName="node" presStyleLbl="node1" presStyleIdx="1" presStyleCnt="3">
        <dgm:presLayoutVars>
          <dgm:bulletEnabled val="1"/>
        </dgm:presLayoutVars>
      </dgm:prSet>
      <dgm:spPr/>
      <dgm:t>
        <a:bodyPr/>
        <a:lstStyle/>
        <a:p>
          <a:endParaRPr lang="en-GB"/>
        </a:p>
      </dgm:t>
    </dgm:pt>
    <dgm:pt modelId="{0311B1B4-5F2A-407D-8918-D1782E6326BD}" type="pres">
      <dgm:prSet presAssocID="{8B952DA5-2C64-4F8C-A526-E8205C41EC92}" presName="sibTrans" presStyleLbl="sibTrans2D1" presStyleIdx="1" presStyleCnt="2"/>
      <dgm:spPr/>
      <dgm:t>
        <a:bodyPr/>
        <a:lstStyle/>
        <a:p>
          <a:endParaRPr lang="en-GB"/>
        </a:p>
      </dgm:t>
    </dgm:pt>
    <dgm:pt modelId="{C7621464-BA39-4857-AD41-B8DC30291E8B}" type="pres">
      <dgm:prSet presAssocID="{8B952DA5-2C64-4F8C-A526-E8205C41EC92}" presName="connectorText" presStyleLbl="sibTrans2D1" presStyleIdx="1" presStyleCnt="2"/>
      <dgm:spPr/>
      <dgm:t>
        <a:bodyPr/>
        <a:lstStyle/>
        <a:p>
          <a:endParaRPr lang="en-GB"/>
        </a:p>
      </dgm:t>
    </dgm:pt>
    <dgm:pt modelId="{AD5D07F3-3709-4FFF-A74E-1FC5D2BD8C4D}" type="pres">
      <dgm:prSet presAssocID="{B1398E5D-3F13-49CA-944C-3F54A4969650}" presName="node" presStyleLbl="node1" presStyleIdx="2" presStyleCnt="3">
        <dgm:presLayoutVars>
          <dgm:bulletEnabled val="1"/>
        </dgm:presLayoutVars>
      </dgm:prSet>
      <dgm:spPr/>
      <dgm:t>
        <a:bodyPr/>
        <a:lstStyle/>
        <a:p>
          <a:endParaRPr lang="en-GB"/>
        </a:p>
      </dgm:t>
    </dgm:pt>
  </dgm:ptLst>
  <dgm:cxnLst>
    <dgm:cxn modelId="{4F3968B7-090C-4D17-8D9E-A42DA84D2CD1}" type="presOf" srcId="{8B952DA5-2C64-4F8C-A526-E8205C41EC92}" destId="{C7621464-BA39-4857-AD41-B8DC30291E8B}" srcOrd="1" destOrd="0" presId="urn:microsoft.com/office/officeart/2005/8/layout/process2"/>
    <dgm:cxn modelId="{4D1F00C0-2950-4634-AF8F-D820AD72D032}" type="presOf" srcId="{9B852C7C-0A52-4FF3-ACB3-7E7CB2C7731E}" destId="{6D79D828-DCA9-4479-9957-E33D2FECA80D}" srcOrd="0" destOrd="0" presId="urn:microsoft.com/office/officeart/2005/8/layout/process2"/>
    <dgm:cxn modelId="{9AF2E655-3DBF-4EEA-9015-B0A742597443}" type="presOf" srcId="{0C0C8B0F-C685-436F-A616-914F6311EBE8}" destId="{BF405BD8-5205-4905-AFC3-4E2F753A377F}" srcOrd="0" destOrd="0" presId="urn:microsoft.com/office/officeart/2005/8/layout/process2"/>
    <dgm:cxn modelId="{4832BD4E-67F6-4758-9F31-031B1922896D}" type="presOf" srcId="{BF3408AD-A940-4673-BF31-E3FB756304D5}" destId="{AC90F908-33FF-4662-9B66-F9FD759FB9FB}" srcOrd="0" destOrd="0" presId="urn:microsoft.com/office/officeart/2005/8/layout/process2"/>
    <dgm:cxn modelId="{54CFC09C-F2EE-4647-927B-F3C980244A5B}" type="presOf" srcId="{0C0C8B0F-C685-436F-A616-914F6311EBE8}" destId="{2E1D30AD-2027-4BE7-852E-EC2D4B83E2DC}" srcOrd="1" destOrd="0" presId="urn:microsoft.com/office/officeart/2005/8/layout/process2"/>
    <dgm:cxn modelId="{27EFC418-A49A-4A79-BAA2-FF04075225ED}" type="presOf" srcId="{433319E0-6D63-4725-B1C3-A232B2864D55}" destId="{976F8B8E-2350-4E5A-ABA4-D117AFBC4BD0}" srcOrd="0" destOrd="0" presId="urn:microsoft.com/office/officeart/2005/8/layout/process2"/>
    <dgm:cxn modelId="{DD3C140A-5CA9-4F0D-8DD1-5AD76A72D2B9}" type="presOf" srcId="{B1398E5D-3F13-49CA-944C-3F54A4969650}" destId="{AD5D07F3-3709-4FFF-A74E-1FC5D2BD8C4D}" srcOrd="0" destOrd="0" presId="urn:microsoft.com/office/officeart/2005/8/layout/process2"/>
    <dgm:cxn modelId="{60C245D0-4EC0-4579-A8FE-55BCFE3C1EF4}" srcId="{433319E0-6D63-4725-B1C3-A232B2864D55}" destId="{9B852C7C-0A52-4FF3-ACB3-7E7CB2C7731E}" srcOrd="1" destOrd="0" parTransId="{4BBCF3EE-95CC-4E4E-AE5E-A95040A8F16D}" sibTransId="{8B952DA5-2C64-4F8C-A526-E8205C41EC92}"/>
    <dgm:cxn modelId="{09A6EB86-A78B-4859-8AD6-1014A369327E}" srcId="{433319E0-6D63-4725-B1C3-A232B2864D55}" destId="{B1398E5D-3F13-49CA-944C-3F54A4969650}" srcOrd="2" destOrd="0" parTransId="{1C66BC05-5D25-4ADA-8C41-9850B9DFE04E}" sibTransId="{0DAD71B4-4707-4E17-9A54-E788F256507F}"/>
    <dgm:cxn modelId="{2F6F7AAF-0BFE-4252-91E6-31585B9CBB96}" srcId="{433319E0-6D63-4725-B1C3-A232B2864D55}" destId="{BF3408AD-A940-4673-BF31-E3FB756304D5}" srcOrd="0" destOrd="0" parTransId="{F2536C05-56CF-4A13-B5C0-E8CF8DCA2E1D}" sibTransId="{0C0C8B0F-C685-436F-A616-914F6311EBE8}"/>
    <dgm:cxn modelId="{B177D3C8-35B4-4E30-A692-AD85EF67365A}" type="presOf" srcId="{8B952DA5-2C64-4F8C-A526-E8205C41EC92}" destId="{0311B1B4-5F2A-407D-8918-D1782E6326BD}" srcOrd="0" destOrd="0" presId="urn:microsoft.com/office/officeart/2005/8/layout/process2"/>
    <dgm:cxn modelId="{0DF5BEB3-E0DA-48C1-9E51-EEF31215589D}" type="presParOf" srcId="{976F8B8E-2350-4E5A-ABA4-D117AFBC4BD0}" destId="{AC90F908-33FF-4662-9B66-F9FD759FB9FB}" srcOrd="0" destOrd="0" presId="urn:microsoft.com/office/officeart/2005/8/layout/process2"/>
    <dgm:cxn modelId="{8912143B-E640-4E97-BE0A-21DB7BFA9312}" type="presParOf" srcId="{976F8B8E-2350-4E5A-ABA4-D117AFBC4BD0}" destId="{BF405BD8-5205-4905-AFC3-4E2F753A377F}" srcOrd="1" destOrd="0" presId="urn:microsoft.com/office/officeart/2005/8/layout/process2"/>
    <dgm:cxn modelId="{15D536F3-1CA6-4E11-8CAE-CF5CD706833E}" type="presParOf" srcId="{BF405BD8-5205-4905-AFC3-4E2F753A377F}" destId="{2E1D30AD-2027-4BE7-852E-EC2D4B83E2DC}" srcOrd="0" destOrd="0" presId="urn:microsoft.com/office/officeart/2005/8/layout/process2"/>
    <dgm:cxn modelId="{4090427E-D6D0-4370-85A0-6B6E31975F75}" type="presParOf" srcId="{976F8B8E-2350-4E5A-ABA4-D117AFBC4BD0}" destId="{6D79D828-DCA9-4479-9957-E33D2FECA80D}" srcOrd="2" destOrd="0" presId="urn:microsoft.com/office/officeart/2005/8/layout/process2"/>
    <dgm:cxn modelId="{F205A120-6CF6-46E5-97CD-F5CF060D9A09}" type="presParOf" srcId="{976F8B8E-2350-4E5A-ABA4-D117AFBC4BD0}" destId="{0311B1B4-5F2A-407D-8918-D1782E6326BD}" srcOrd="3" destOrd="0" presId="urn:microsoft.com/office/officeart/2005/8/layout/process2"/>
    <dgm:cxn modelId="{5E36D4BE-3561-4262-8665-4FE349FA0EAB}" type="presParOf" srcId="{0311B1B4-5F2A-407D-8918-D1782E6326BD}" destId="{C7621464-BA39-4857-AD41-B8DC30291E8B}" srcOrd="0" destOrd="0" presId="urn:microsoft.com/office/officeart/2005/8/layout/process2"/>
    <dgm:cxn modelId="{F7842AB1-98FC-4992-B476-61B43B63CB5F}" type="presParOf" srcId="{976F8B8E-2350-4E5A-ABA4-D117AFBC4BD0}" destId="{AD5D07F3-3709-4FFF-A74E-1FC5D2BD8C4D}" srcOrd="4" destOrd="0" presId="urn:microsoft.com/office/officeart/2005/8/layout/process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default">
  <dgm:title val=""/>
  <dgm:desc val=""/>
  <dgm:catLst>
    <dgm:cat type="list" pri="4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process2">
  <dgm:title val=""/>
  <dgm:desc val=""/>
  <dgm:catLst>
    <dgm:cat type="process" pri="1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Flow">
    <dgm:varLst>
      <dgm:resizeHandles val="exact"/>
    </dgm:varLst>
    <dgm:alg type="lin">
      <dgm:param type="linDir" val="fromT"/>
    </dgm:alg>
    <dgm:shape xmlns:r="http://schemas.openxmlformats.org/officeDocument/2006/relationships" r:blip="">
      <dgm:adjLst/>
    </dgm:shape>
    <dgm:presOf/>
    <dgm:constrLst>
      <dgm:constr type="h" for="ch" ptType="node" refType="h"/>
      <dgm:constr type="h" for="ch" ptType="sibTrans" refType="h" refFor="ch" refPtType="node" fact="0.5"/>
      <dgm:constr type="w" for="ch" ptType="node" op="equ"/>
      <dgm:constr type="primFontSz" for="ch" ptType="node" op="equ" val="65"/>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choose name="Name0">
          <dgm:if name="Name1" axis="root des" ptType="all node" func="maxDepth" op="gt" val="1">
            <dgm:alg type="tx">
              <dgm:param type="parTxLTRAlign" val="l"/>
              <dgm:param type="parTxRTLAlign" val="r"/>
              <dgm:param type="txAnchorVertCh" val="mid"/>
            </dgm:alg>
          </dgm:if>
          <dgm:else name="Name2">
            <dgm:alg type="tx"/>
          </dgm:else>
        </dgm:choose>
        <dgm:shape xmlns:r="http://schemas.openxmlformats.org/officeDocument/2006/relationships" type="roundRect" r:blip="">
          <dgm:adjLst>
            <dgm:adj idx="1" val="0.1"/>
          </dgm:adjLst>
        </dgm:shape>
        <dgm:presOf axis="desOrSelf" ptType="node"/>
        <dgm:constrLst>
          <dgm:constr type="w" refType="h" fact="1.8"/>
          <dgm:constr type="tMarg" refType="primFontSz" fact="0.3"/>
          <dgm:constr type="bMarg" refType="primFontSz" fact="0.3"/>
          <dgm:constr type="lMarg" refType="primFontSz" fact="0.3"/>
          <dgm:constr type="rMarg" refType="primFontSz" fact="0.3"/>
        </dgm:constrLst>
        <dgm:ruleLst>
          <dgm:rule type="primFontSz" val="18" fact="NaN" max="NaN"/>
          <dgm:rule type="w" val="NaN" fact="4" max="NaN"/>
          <dgm:rule type="primFontSz" val="5"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w" refType="h" fact="0.9"/>
            <dgm:constr type="connDist"/>
            <dgm:constr type="wArH" refType="w" fact="0.5"/>
            <dgm:constr type="hArH" refType="w"/>
            <dgm:constr type="stemThick" refType="w" fact="0.6"/>
            <dgm:constr type="begPad" refType="connDist" fact="0.125"/>
            <dgm:constr type="endPad" refType="connDist" fact="0.125"/>
          </dgm:constrLst>
          <dgm:ruleLst/>
          <dgm:layoutNode name="connectorText">
            <dgm:alg type="tx">
              <dgm:param type="autoTxRot" val="upr"/>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2#1">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3d2#2">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editAs="oneCell">
    <xdr:from>
      <xdr:col>3</xdr:col>
      <xdr:colOff>475831</xdr:colOff>
      <xdr:row>12</xdr:row>
      <xdr:rowOff>68580</xdr:rowOff>
    </xdr:from>
    <xdr:to>
      <xdr:col>6</xdr:col>
      <xdr:colOff>612991</xdr:colOff>
      <xdr:row>25</xdr:row>
      <xdr:rowOff>106680</xdr:rowOff>
    </xdr:to>
    <xdr:pic>
      <xdr:nvPicPr>
        <xdr:cNvPr id="1025" name="Picture 1">
          <a:extLst>
            <a:ext uri="{FF2B5EF4-FFF2-40B4-BE49-F238E27FC236}">
              <a16:creationId xmlns:a16="http://schemas.microsoft.com/office/drawing/2014/main" xmlns=""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3431" y="2303780"/>
          <a:ext cx="2524760" cy="2459567"/>
        </a:xfrm>
        <a:prstGeom prst="rect">
          <a:avLst/>
        </a:prstGeom>
        <a:noFill/>
        <a:ln w="1">
          <a:noFill/>
          <a:miter lim="800000"/>
          <a:headEnd/>
          <a:tailEnd type="none" w="med" len="med"/>
        </a:ln>
        <a:effectLst/>
      </xdr:spPr>
    </xdr:pic>
    <xdr:clientData/>
  </xdr:twoCellAnchor>
  <xdr:oneCellAnchor>
    <xdr:from>
      <xdr:col>0</xdr:col>
      <xdr:colOff>205067</xdr:colOff>
      <xdr:row>0</xdr:row>
      <xdr:rowOff>80000</xdr:rowOff>
    </xdr:from>
    <xdr:ext cx="9290428" cy="2158732"/>
    <xdr:sp macro="" textlink="">
      <xdr:nvSpPr>
        <xdr:cNvPr id="3" name="2 Rectángulo">
          <a:extLst>
            <a:ext uri="{FF2B5EF4-FFF2-40B4-BE49-F238E27FC236}">
              <a16:creationId xmlns:a16="http://schemas.microsoft.com/office/drawing/2014/main" xmlns="" id="{00000000-0008-0000-0000-000003000000}"/>
            </a:ext>
          </a:extLst>
        </xdr:cNvPr>
        <xdr:cNvSpPr/>
      </xdr:nvSpPr>
      <xdr:spPr>
        <a:xfrm>
          <a:off x="205067" y="80000"/>
          <a:ext cx="9290428" cy="2158732"/>
        </a:xfrm>
        <a:prstGeom prst="rect">
          <a:avLst/>
        </a:prstGeom>
        <a:noFill/>
        <a:effectLst>
          <a:outerShdw blurRad="50800" dist="38100" dir="16200000" rotWithShape="0">
            <a:prstClr val="black">
              <a:alpha val="40000"/>
            </a:prstClr>
          </a:outerShdw>
        </a:effectLst>
      </xdr:spPr>
      <xdr:txBody>
        <a:bodyPr wrap="none" lIns="91440" tIns="45720" rIns="91440" bIns="45720" anchor="ctr">
          <a:spAutoFit/>
          <a:scene3d>
            <a:camera prst="orthographicFront"/>
            <a:lightRig rig="threePt" dir="t"/>
          </a:scene3d>
          <a:sp3d extrusionH="57150">
            <a:bevelT w="50800" h="38100" prst="riblet"/>
          </a:sp3d>
        </a:bodyPr>
        <a:lstStyle/>
        <a:p>
          <a:pPr algn="ctr"/>
          <a:r>
            <a:rPr lang="es-ES" sz="4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Personas Jóvenes con discapacidad </a:t>
          </a:r>
        </a:p>
        <a:p>
          <a:pPr algn="ctr"/>
          <a:r>
            <a:rPr lang="es-ES" sz="48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en el Censo de Población 2011</a:t>
          </a:r>
        </a:p>
        <a:p>
          <a:pPr algn="ctr"/>
          <a:r>
            <a:rPr lang="es-ES" sz="3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Características</a:t>
          </a:r>
          <a:r>
            <a:rPr lang="es-ES" sz="36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a:t>
          </a:r>
          <a:r>
            <a:rPr lang="es-ES" sz="36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Socio demográficas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129540</xdr:colOff>
      <xdr:row>0</xdr:row>
      <xdr:rowOff>45720</xdr:rowOff>
    </xdr:from>
    <xdr:to>
      <xdr:col>1</xdr:col>
      <xdr:colOff>72390</xdr:colOff>
      <xdr:row>1</xdr:row>
      <xdr:rowOff>331470</xdr:rowOff>
    </xdr:to>
    <xdr:pic>
      <xdr:nvPicPr>
        <xdr:cNvPr id="3" name="0 Imagen" descr="logo-ministerio-color.gif">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cstate="print"/>
        <a:srcRect l="11993" t="9818" r="10406" b="25800"/>
        <a:stretch>
          <a:fillRect/>
        </a:stretch>
      </xdr:blipFill>
      <xdr:spPr bwMode="auto">
        <a:xfrm>
          <a:off x="129540" y="45720"/>
          <a:ext cx="735330" cy="666750"/>
        </a:xfrm>
        <a:prstGeom prst="rect">
          <a:avLst/>
        </a:prstGeom>
        <a:noFill/>
        <a:ln w="9525">
          <a:noFill/>
          <a:miter lim="800000"/>
          <a:headEnd/>
          <a:tailEnd/>
        </a:ln>
      </xdr:spPr>
    </xdr:pic>
    <xdr:clientData/>
  </xdr:twoCellAnchor>
  <xdr:twoCellAnchor editAs="oneCell">
    <xdr:from>
      <xdr:col>7</xdr:col>
      <xdr:colOff>693420</xdr:colOff>
      <xdr:row>0</xdr:row>
      <xdr:rowOff>45720</xdr:rowOff>
    </xdr:from>
    <xdr:to>
      <xdr:col>8</xdr:col>
      <xdr:colOff>640080</xdr:colOff>
      <xdr:row>2</xdr:row>
      <xdr:rowOff>65833</xdr:rowOff>
    </xdr:to>
    <xdr:pic>
      <xdr:nvPicPr>
        <xdr:cNvPr id="4" name="3 Imagen" descr="Logo CPJnuevo">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2" cstate="print"/>
        <a:stretch>
          <a:fillRect/>
        </a:stretch>
      </xdr:blipFill>
      <xdr:spPr>
        <a:xfrm>
          <a:off x="6240780" y="45720"/>
          <a:ext cx="739140" cy="759253"/>
        </a:xfrm>
        <a:prstGeom prst="rect">
          <a:avLst/>
        </a:prstGeom>
      </xdr:spPr>
    </xdr:pic>
    <xdr:clientData/>
  </xdr:twoCellAnchor>
  <xdr:twoCellAnchor editAs="oneCell">
    <xdr:from>
      <xdr:col>1</xdr:col>
      <xdr:colOff>99060</xdr:colOff>
      <xdr:row>4</xdr:row>
      <xdr:rowOff>0</xdr:rowOff>
    </xdr:from>
    <xdr:to>
      <xdr:col>8</xdr:col>
      <xdr:colOff>167640</xdr:colOff>
      <xdr:row>31</xdr:row>
      <xdr:rowOff>137160</xdr:rowOff>
    </xdr:to>
    <xdr:pic>
      <xdr:nvPicPr>
        <xdr:cNvPr id="2219" name="Picture 171">
          <a:extLst>
            <a:ext uri="{FF2B5EF4-FFF2-40B4-BE49-F238E27FC236}">
              <a16:creationId xmlns:a16="http://schemas.microsoft.com/office/drawing/2014/main" xmlns="" id="{00000000-0008-0000-0100-0000AB08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91540" y="1104900"/>
          <a:ext cx="5615940" cy="5074920"/>
        </a:xfrm>
        <a:prstGeom prst="rect">
          <a:avLst/>
        </a:prstGeom>
        <a:noFill/>
      </xdr:spPr>
    </xdr:pic>
    <xdr:clientData/>
  </xdr:twoCellAnchor>
  <xdr:twoCellAnchor editAs="oneCell">
    <xdr:from>
      <xdr:col>0</xdr:col>
      <xdr:colOff>781050</xdr:colOff>
      <xdr:row>4</xdr:row>
      <xdr:rowOff>152400</xdr:rowOff>
    </xdr:from>
    <xdr:to>
      <xdr:col>7</xdr:col>
      <xdr:colOff>866775</xdr:colOff>
      <xdr:row>32</xdr:row>
      <xdr:rowOff>95250</xdr:rowOff>
    </xdr:to>
    <xdr:sp macro="" textlink="">
      <xdr:nvSpPr>
        <xdr:cNvPr id="2049" name="AutoShape 1">
          <a:extLst>
            <a:ext uri="{FF2B5EF4-FFF2-40B4-BE49-F238E27FC236}">
              <a16:creationId xmlns:a16="http://schemas.microsoft.com/office/drawing/2014/main" xmlns="" id="{00000000-0008-0000-0100-000001080000}"/>
            </a:ext>
          </a:extLst>
        </xdr:cNvPr>
        <xdr:cNvSpPr>
          <a:spLocks noChangeAspect="1" noChangeArrowheads="1"/>
        </xdr:cNvSpPr>
      </xdr:nvSpPr>
      <xdr:spPr bwMode="auto">
        <a:xfrm>
          <a:off x="771525" y="1285875"/>
          <a:ext cx="5400675" cy="5276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251460</xdr:colOff>
      <xdr:row>1</xdr:row>
      <xdr:rowOff>0</xdr:rowOff>
    </xdr:from>
    <xdr:to>
      <xdr:col>1</xdr:col>
      <xdr:colOff>194310</xdr:colOff>
      <xdr:row>2</xdr:row>
      <xdr:rowOff>285750</xdr:rowOff>
    </xdr:to>
    <xdr:pic>
      <xdr:nvPicPr>
        <xdr:cNvPr id="2" name="0 Imagen" descr="logo-ministerio-color.gif">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srcRect l="11993" t="9818" r="10406" b="25800"/>
        <a:stretch>
          <a:fillRect/>
        </a:stretch>
      </xdr:blipFill>
      <xdr:spPr bwMode="auto">
        <a:xfrm>
          <a:off x="251460" y="182880"/>
          <a:ext cx="735330" cy="666750"/>
        </a:xfrm>
        <a:prstGeom prst="rect">
          <a:avLst/>
        </a:prstGeom>
        <a:noFill/>
        <a:ln w="9525">
          <a:noFill/>
          <a:miter lim="800000"/>
          <a:headEnd/>
          <a:tailEnd/>
        </a:ln>
      </xdr:spPr>
    </xdr:pic>
    <xdr:clientData/>
  </xdr:twoCellAnchor>
  <xdr:twoCellAnchor editAs="oneCell">
    <xdr:from>
      <xdr:col>8</xdr:col>
      <xdr:colOff>22860</xdr:colOff>
      <xdr:row>1</xdr:row>
      <xdr:rowOff>0</xdr:rowOff>
    </xdr:from>
    <xdr:to>
      <xdr:col>8</xdr:col>
      <xdr:colOff>762000</xdr:colOff>
      <xdr:row>3</xdr:row>
      <xdr:rowOff>20113</xdr:rowOff>
    </xdr:to>
    <xdr:pic>
      <xdr:nvPicPr>
        <xdr:cNvPr id="6" name="5 Imagen" descr="Logo CPJnuevo">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2" cstate="print"/>
        <a:stretch>
          <a:fillRect/>
        </a:stretch>
      </xdr:blipFill>
      <xdr:spPr>
        <a:xfrm>
          <a:off x="6362700" y="182880"/>
          <a:ext cx="739140" cy="7592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243840</xdr:colOff>
      <xdr:row>1</xdr:row>
      <xdr:rowOff>0</xdr:rowOff>
    </xdr:from>
    <xdr:to>
      <xdr:col>0</xdr:col>
      <xdr:colOff>1040253</xdr:colOff>
      <xdr:row>2</xdr:row>
      <xdr:rowOff>144780</xdr:rowOff>
    </xdr:to>
    <xdr:pic>
      <xdr:nvPicPr>
        <xdr:cNvPr id="2" name="0 Imagen" descr="logo-ministerio-color.gif">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cstate="print"/>
        <a:srcRect l="11993" t="9818" r="10406" b="25800"/>
        <a:stretch>
          <a:fillRect/>
        </a:stretch>
      </xdr:blipFill>
      <xdr:spPr bwMode="auto">
        <a:xfrm>
          <a:off x="243840" y="182880"/>
          <a:ext cx="796413" cy="525780"/>
        </a:xfrm>
        <a:prstGeom prst="rect">
          <a:avLst/>
        </a:prstGeom>
        <a:noFill/>
        <a:ln w="9525">
          <a:noFill/>
          <a:miter lim="800000"/>
          <a:headEnd/>
          <a:tailEnd/>
        </a:ln>
      </xdr:spPr>
    </xdr:pic>
    <xdr:clientData/>
  </xdr:twoCellAnchor>
  <xdr:twoCellAnchor editAs="oneCell">
    <xdr:from>
      <xdr:col>7</xdr:col>
      <xdr:colOff>396241</xdr:colOff>
      <xdr:row>1</xdr:row>
      <xdr:rowOff>76201</xdr:rowOff>
    </xdr:from>
    <xdr:to>
      <xdr:col>8</xdr:col>
      <xdr:colOff>251461</xdr:colOff>
      <xdr:row>3</xdr:row>
      <xdr:rowOff>2386</xdr:rowOff>
    </xdr:to>
    <xdr:pic>
      <xdr:nvPicPr>
        <xdr:cNvPr id="6" name="5 Imagen" descr="Logo CPJnuevo">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2" cstate="print"/>
        <a:stretch>
          <a:fillRect/>
        </a:stretch>
      </xdr:blipFill>
      <xdr:spPr>
        <a:xfrm>
          <a:off x="7040881" y="259081"/>
          <a:ext cx="647700" cy="6653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xdr:colOff>
      <xdr:row>6</xdr:row>
      <xdr:rowOff>15240</xdr:rowOff>
    </xdr:from>
    <xdr:to>
      <xdr:col>8</xdr:col>
      <xdr:colOff>22860</xdr:colOff>
      <xdr:row>11</xdr:row>
      <xdr:rowOff>0</xdr:rowOff>
    </xdr:to>
    <xdr:sp macro="" textlink="">
      <xdr:nvSpPr>
        <xdr:cNvPr id="2" name="1 Rectángulo">
          <a:extLst>
            <a:ext uri="{FF2B5EF4-FFF2-40B4-BE49-F238E27FC236}">
              <a16:creationId xmlns:a16="http://schemas.microsoft.com/office/drawing/2014/main" xmlns="" id="{00000000-0008-0000-0400-000002000000}"/>
            </a:ext>
          </a:extLst>
        </xdr:cNvPr>
        <xdr:cNvSpPr/>
      </xdr:nvSpPr>
      <xdr:spPr>
        <a:xfrm>
          <a:off x="358140" y="1386840"/>
          <a:ext cx="6286500" cy="89916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s-CR" sz="1100"/>
        </a:p>
      </xdr:txBody>
    </xdr:sp>
    <xdr:clientData/>
  </xdr:twoCellAnchor>
  <xdr:twoCellAnchor>
    <xdr:from>
      <xdr:col>1</xdr:col>
      <xdr:colOff>1318260</xdr:colOff>
      <xdr:row>15</xdr:row>
      <xdr:rowOff>144780</xdr:rowOff>
    </xdr:from>
    <xdr:to>
      <xdr:col>6</xdr:col>
      <xdr:colOff>388620</xdr:colOff>
      <xdr:row>21</xdr:row>
      <xdr:rowOff>167640</xdr:rowOff>
    </xdr:to>
    <xdr:graphicFrame macro="">
      <xdr:nvGraphicFramePr>
        <xdr:cNvPr id="3" name="2 Diagrama">
          <a:extLst>
            <a:ext uri="{FF2B5EF4-FFF2-40B4-BE49-F238E27FC236}">
              <a16:creationId xmlns:a16="http://schemas.microsoft.com/office/drawing/2014/main" xmlns="" id="{00000000-0008-0000-04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7620</xdr:colOff>
      <xdr:row>29</xdr:row>
      <xdr:rowOff>15240</xdr:rowOff>
    </xdr:from>
    <xdr:to>
      <xdr:col>8</xdr:col>
      <xdr:colOff>22860</xdr:colOff>
      <xdr:row>33</xdr:row>
      <xdr:rowOff>335280</xdr:rowOff>
    </xdr:to>
    <xdr:sp macro="" textlink="">
      <xdr:nvSpPr>
        <xdr:cNvPr id="4" name="3 Rectángulo">
          <a:extLst>
            <a:ext uri="{FF2B5EF4-FFF2-40B4-BE49-F238E27FC236}">
              <a16:creationId xmlns:a16="http://schemas.microsoft.com/office/drawing/2014/main" xmlns="" id="{00000000-0008-0000-0400-000004000000}"/>
            </a:ext>
          </a:extLst>
        </xdr:cNvPr>
        <xdr:cNvSpPr/>
      </xdr:nvSpPr>
      <xdr:spPr>
        <a:xfrm>
          <a:off x="358140" y="1303020"/>
          <a:ext cx="6286500" cy="89916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s-CR" sz="1100"/>
        </a:p>
      </xdr:txBody>
    </xdr:sp>
    <xdr:clientData/>
  </xdr:twoCellAnchor>
  <xdr:twoCellAnchor>
    <xdr:from>
      <xdr:col>1</xdr:col>
      <xdr:colOff>502920</xdr:colOff>
      <xdr:row>39</xdr:row>
      <xdr:rowOff>45720</xdr:rowOff>
    </xdr:from>
    <xdr:to>
      <xdr:col>7</xdr:col>
      <xdr:colOff>617220</xdr:colOff>
      <xdr:row>62</xdr:row>
      <xdr:rowOff>15240</xdr:rowOff>
    </xdr:to>
    <xdr:graphicFrame macro="">
      <xdr:nvGraphicFramePr>
        <xdr:cNvPr id="8" name="7 Diagrama">
          <a:extLst>
            <a:ext uri="{FF2B5EF4-FFF2-40B4-BE49-F238E27FC236}">
              <a16:creationId xmlns:a16="http://schemas.microsoft.com/office/drawing/2014/main" xmlns="" id="{00000000-0008-0000-0400-00000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8:K28"/>
  <sheetViews>
    <sheetView tabSelected="1" zoomScale="90" zoomScaleNormal="90" workbookViewId="0">
      <selection activeCell="B14" sqref="B14"/>
    </sheetView>
  </sheetViews>
  <sheetFormatPr defaultColWidth="11.5703125" defaultRowHeight="15" x14ac:dyDescent="0.25"/>
  <cols>
    <col min="1" max="16384" width="11.5703125" style="178"/>
  </cols>
  <sheetData>
    <row r="28" spans="2:11" x14ac:dyDescent="0.25">
      <c r="B28" s="227" t="s">
        <v>130</v>
      </c>
      <c r="C28" s="227"/>
      <c r="D28" s="227"/>
      <c r="E28" s="227"/>
      <c r="F28" s="227"/>
      <c r="G28" s="227"/>
      <c r="H28" s="227"/>
      <c r="I28" s="227"/>
      <c r="J28" s="227"/>
      <c r="K28" s="226"/>
    </row>
  </sheetData>
  <sheetProtection password="CCF9" sheet="1" objects="1" scenarios="1"/>
  <mergeCells count="1">
    <mergeCell ref="B28:J28"/>
  </mergeCells>
  <pageMargins left="0.7" right="0.7" top="0.75" bottom="0.75" header="0.3" footer="0.3"/>
  <pageSetup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153"/>
  <sheetViews>
    <sheetView showGridLines="0" workbookViewId="0">
      <selection activeCell="B1" sqref="B1"/>
    </sheetView>
  </sheetViews>
  <sheetFormatPr defaultColWidth="8.85546875" defaultRowHeight="14.25" x14ac:dyDescent="0.2"/>
  <cols>
    <col min="1" max="1" width="8.85546875" style="2"/>
    <col min="2" max="2" width="9.140625" style="2" customWidth="1"/>
    <col min="3" max="3" width="29.28515625" style="80" customWidth="1"/>
    <col min="4" max="4" width="12.85546875" style="46" customWidth="1"/>
    <col min="5" max="7" width="12.85546875" style="47" customWidth="1"/>
    <col min="8" max="11" width="10.7109375" style="2" customWidth="1"/>
    <col min="12" max="13" width="8.85546875" style="2"/>
    <col min="14" max="15" width="8.5703125" style="2" customWidth="1"/>
    <col min="16" max="16384" width="8.85546875" style="2"/>
  </cols>
  <sheetData>
    <row r="4" spans="2:7" ht="31.9" customHeight="1" thickBot="1" x14ac:dyDescent="0.25">
      <c r="B4" s="234" t="s">
        <v>75</v>
      </c>
      <c r="C4" s="234"/>
      <c r="D4" s="234"/>
      <c r="E4" s="234"/>
      <c r="F4" s="234"/>
      <c r="G4" s="234"/>
    </row>
    <row r="5" spans="2:7" ht="30.6" customHeight="1" thickTop="1" thickBot="1" x14ac:dyDescent="0.25">
      <c r="B5" s="253"/>
      <c r="C5" s="254"/>
      <c r="D5" s="128" t="s">
        <v>2</v>
      </c>
      <c r="E5" s="129" t="s">
        <v>3</v>
      </c>
      <c r="F5" s="129" t="s">
        <v>4</v>
      </c>
      <c r="G5" s="129" t="s">
        <v>5</v>
      </c>
    </row>
    <row r="6" spans="2:7" ht="21" customHeight="1" thickBot="1" x14ac:dyDescent="0.25">
      <c r="B6" s="240" t="s">
        <v>1</v>
      </c>
      <c r="C6" s="156" t="s">
        <v>6</v>
      </c>
      <c r="D6" s="157">
        <v>9619</v>
      </c>
      <c r="E6" s="158">
        <v>67.303386509935635</v>
      </c>
      <c r="F6" s="158">
        <v>67.303386509935635</v>
      </c>
      <c r="G6" s="159">
        <v>67.303386509935635</v>
      </c>
    </row>
    <row r="7" spans="2:7" ht="21" customHeight="1" x14ac:dyDescent="0.2">
      <c r="B7" s="241"/>
      <c r="C7" s="73" t="s">
        <v>7</v>
      </c>
      <c r="D7" s="36">
        <v>4673</v>
      </c>
      <c r="E7" s="37">
        <v>32.696613490064372</v>
      </c>
      <c r="F7" s="37">
        <v>32.696613490064372</v>
      </c>
      <c r="G7" s="37">
        <v>100</v>
      </c>
    </row>
    <row r="8" spans="2:7" ht="21" customHeight="1" thickBot="1" x14ac:dyDescent="0.25">
      <c r="B8" s="242"/>
      <c r="C8" s="74" t="s">
        <v>8</v>
      </c>
      <c r="D8" s="38">
        <v>14292</v>
      </c>
      <c r="E8" s="39">
        <v>100</v>
      </c>
      <c r="F8" s="39">
        <v>100</v>
      </c>
      <c r="G8" s="40"/>
    </row>
    <row r="9" spans="2:7" ht="21" customHeight="1" thickTop="1" x14ac:dyDescent="0.2">
      <c r="B9" s="233" t="s">
        <v>41</v>
      </c>
      <c r="C9" s="233"/>
      <c r="D9" s="233"/>
      <c r="E9" s="233"/>
      <c r="F9" s="233"/>
      <c r="G9" s="233"/>
    </row>
    <row r="10" spans="2:7" ht="12" customHeight="1" x14ac:dyDescent="0.2">
      <c r="B10" s="25"/>
      <c r="C10" s="31"/>
      <c r="D10" s="36"/>
      <c r="E10" s="37"/>
      <c r="F10" s="37"/>
      <c r="G10" s="33"/>
    </row>
    <row r="11" spans="2:7" ht="12" customHeight="1" x14ac:dyDescent="0.2">
      <c r="B11" s="25"/>
      <c r="C11" s="31"/>
      <c r="D11" s="36"/>
      <c r="E11" s="37"/>
      <c r="F11" s="37"/>
      <c r="G11" s="33"/>
    </row>
    <row r="12" spans="2:7" ht="31.15" customHeight="1" thickBot="1" x14ac:dyDescent="0.25">
      <c r="B12" s="234" t="s">
        <v>76</v>
      </c>
      <c r="C12" s="234"/>
      <c r="D12" s="234"/>
      <c r="E12" s="234"/>
      <c r="F12" s="234"/>
      <c r="G12" s="234"/>
    </row>
    <row r="13" spans="2:7" ht="30" customHeight="1" thickTop="1" thickBot="1" x14ac:dyDescent="0.25">
      <c r="B13" s="253"/>
      <c r="C13" s="253"/>
      <c r="D13" s="52" t="s">
        <v>2</v>
      </c>
      <c r="E13" s="51" t="s">
        <v>3</v>
      </c>
      <c r="F13" s="51" t="s">
        <v>4</v>
      </c>
      <c r="G13" s="51" t="s">
        <v>5</v>
      </c>
    </row>
    <row r="14" spans="2:7" ht="18.600000000000001" customHeight="1" thickBot="1" x14ac:dyDescent="0.25">
      <c r="B14" s="240" t="s">
        <v>1</v>
      </c>
      <c r="C14" s="156" t="s">
        <v>9</v>
      </c>
      <c r="D14" s="157">
        <v>6280</v>
      </c>
      <c r="E14" s="158">
        <v>43.940666106912957</v>
      </c>
      <c r="F14" s="158">
        <v>43.940666106912957</v>
      </c>
      <c r="G14" s="159">
        <v>43.940666106912957</v>
      </c>
    </row>
    <row r="15" spans="2:7" ht="18.600000000000001" customHeight="1" x14ac:dyDescent="0.2">
      <c r="B15" s="241"/>
      <c r="C15" s="73" t="s">
        <v>10</v>
      </c>
      <c r="D15" s="36">
        <v>1706</v>
      </c>
      <c r="E15" s="37">
        <v>11.93674783095438</v>
      </c>
      <c r="F15" s="37">
        <v>11.93674783095438</v>
      </c>
      <c r="G15" s="37">
        <v>55.877413937867338</v>
      </c>
    </row>
    <row r="16" spans="2:7" ht="18.600000000000001" customHeight="1" x14ac:dyDescent="0.2">
      <c r="B16" s="241"/>
      <c r="C16" s="73" t="s">
        <v>11</v>
      </c>
      <c r="D16" s="36">
        <v>1127</v>
      </c>
      <c r="E16" s="37">
        <v>7.8855303666386787</v>
      </c>
      <c r="F16" s="37">
        <v>7.8855303666386787</v>
      </c>
      <c r="G16" s="37">
        <v>63.762944304506014</v>
      </c>
    </row>
    <row r="17" spans="2:7" ht="18.600000000000001" customHeight="1" x14ac:dyDescent="0.2">
      <c r="B17" s="241"/>
      <c r="C17" s="73" t="s">
        <v>12</v>
      </c>
      <c r="D17" s="36">
        <v>876</v>
      </c>
      <c r="E17" s="37">
        <v>6.1293031066330812</v>
      </c>
      <c r="F17" s="37">
        <v>6.1293031066330812</v>
      </c>
      <c r="G17" s="37">
        <v>69.892247411139095</v>
      </c>
    </row>
    <row r="18" spans="2:7" ht="18.600000000000001" customHeight="1" x14ac:dyDescent="0.2">
      <c r="B18" s="241"/>
      <c r="C18" s="73" t="s">
        <v>13</v>
      </c>
      <c r="D18" s="36">
        <v>1431</v>
      </c>
      <c r="E18" s="37">
        <v>10.012594458438286</v>
      </c>
      <c r="F18" s="37">
        <v>10.012594458438286</v>
      </c>
      <c r="G18" s="37">
        <v>79.904841869577382</v>
      </c>
    </row>
    <row r="19" spans="2:7" ht="18.600000000000001" customHeight="1" x14ac:dyDescent="0.2">
      <c r="B19" s="241"/>
      <c r="C19" s="73" t="s">
        <v>14</v>
      </c>
      <c r="D19" s="36">
        <v>1559</v>
      </c>
      <c r="E19" s="37">
        <v>10.908200391827595</v>
      </c>
      <c r="F19" s="37">
        <v>10.908200391827595</v>
      </c>
      <c r="G19" s="37">
        <v>90.813042261404988</v>
      </c>
    </row>
    <row r="20" spans="2:7" ht="18.600000000000001" customHeight="1" x14ac:dyDescent="0.2">
      <c r="B20" s="241"/>
      <c r="C20" s="73" t="s">
        <v>15</v>
      </c>
      <c r="D20" s="36">
        <v>1313</v>
      </c>
      <c r="E20" s="37">
        <v>9.1869577385950176</v>
      </c>
      <c r="F20" s="37">
        <v>9.1869577385950176</v>
      </c>
      <c r="G20" s="37">
        <v>100</v>
      </c>
    </row>
    <row r="21" spans="2:7" ht="18.600000000000001" customHeight="1" thickBot="1" x14ac:dyDescent="0.25">
      <c r="B21" s="242"/>
      <c r="C21" s="74" t="s">
        <v>8</v>
      </c>
      <c r="D21" s="38">
        <v>14292</v>
      </c>
      <c r="E21" s="39">
        <v>100</v>
      </c>
      <c r="F21" s="39">
        <v>100</v>
      </c>
      <c r="G21" s="40"/>
    </row>
    <row r="22" spans="2:7" ht="16.149999999999999" customHeight="1" thickTop="1" x14ac:dyDescent="0.2">
      <c r="B22" s="233" t="s">
        <v>41</v>
      </c>
      <c r="C22" s="233"/>
      <c r="D22" s="233"/>
      <c r="E22" s="233"/>
      <c r="F22" s="233"/>
      <c r="G22" s="233"/>
    </row>
    <row r="23" spans="2:7" ht="12" customHeight="1" x14ac:dyDescent="0.2">
      <c r="B23" s="25"/>
      <c r="C23" s="31"/>
      <c r="D23" s="36"/>
      <c r="E23" s="37"/>
      <c r="F23" s="37"/>
      <c r="G23" s="33"/>
    </row>
    <row r="24" spans="2:7" ht="12" customHeight="1" x14ac:dyDescent="0.2">
      <c r="B24" s="25"/>
      <c r="C24" s="31"/>
      <c r="D24" s="36"/>
      <c r="E24" s="37"/>
      <c r="F24" s="37"/>
      <c r="G24" s="33"/>
    </row>
    <row r="26" spans="2:7" ht="31.15" customHeight="1" thickBot="1" x14ac:dyDescent="0.25">
      <c r="B26" s="234" t="s">
        <v>77</v>
      </c>
      <c r="C26" s="234"/>
      <c r="D26" s="234"/>
      <c r="E26" s="234"/>
      <c r="F26" s="234"/>
      <c r="G26" s="234"/>
    </row>
    <row r="27" spans="2:7" ht="30" customHeight="1" thickTop="1" thickBot="1" x14ac:dyDescent="0.25">
      <c r="B27" s="253"/>
      <c r="C27" s="253"/>
      <c r="D27" s="52" t="s">
        <v>2</v>
      </c>
      <c r="E27" s="51" t="s">
        <v>3</v>
      </c>
      <c r="F27" s="51" t="s">
        <v>4</v>
      </c>
      <c r="G27" s="51" t="s">
        <v>5</v>
      </c>
    </row>
    <row r="28" spans="2:7" ht="22.15" customHeight="1" thickBot="1" x14ac:dyDescent="0.25">
      <c r="B28" s="240" t="s">
        <v>1</v>
      </c>
      <c r="C28" s="156" t="s">
        <v>16</v>
      </c>
      <c r="D28" s="157">
        <v>8180</v>
      </c>
      <c r="E28" s="158">
        <v>57.234816680660508</v>
      </c>
      <c r="F28" s="158">
        <v>57.234816680660508</v>
      </c>
      <c r="G28" s="159">
        <v>57.234816680660508</v>
      </c>
    </row>
    <row r="29" spans="2:7" ht="22.15" customHeight="1" x14ac:dyDescent="0.2">
      <c r="B29" s="241"/>
      <c r="C29" s="73" t="s">
        <v>17</v>
      </c>
      <c r="D29" s="36">
        <v>6112</v>
      </c>
      <c r="E29" s="37">
        <v>42.765183319339492</v>
      </c>
      <c r="F29" s="37">
        <v>42.765183319339492</v>
      </c>
      <c r="G29" s="37">
        <v>100</v>
      </c>
    </row>
    <row r="30" spans="2:7" ht="22.15" customHeight="1" thickBot="1" x14ac:dyDescent="0.25">
      <c r="B30" s="242"/>
      <c r="C30" s="74" t="s">
        <v>8</v>
      </c>
      <c r="D30" s="38">
        <v>14292</v>
      </c>
      <c r="E30" s="39">
        <v>100</v>
      </c>
      <c r="F30" s="39">
        <v>100</v>
      </c>
      <c r="G30" s="40"/>
    </row>
    <row r="31" spans="2:7" ht="22.15" customHeight="1" thickTop="1" x14ac:dyDescent="0.2">
      <c r="B31" s="233" t="s">
        <v>41</v>
      </c>
      <c r="C31" s="233"/>
      <c r="D31" s="233"/>
      <c r="E31" s="233"/>
      <c r="F31" s="233"/>
      <c r="G31" s="233"/>
    </row>
    <row r="32" spans="2:7" ht="12" customHeight="1" x14ac:dyDescent="0.2">
      <c r="B32" s="25"/>
      <c r="C32" s="31"/>
      <c r="D32" s="36"/>
      <c r="E32" s="37"/>
      <c r="F32" s="37"/>
      <c r="G32" s="33"/>
    </row>
    <row r="33" spans="2:7" ht="12" customHeight="1" x14ac:dyDescent="0.2">
      <c r="B33" s="25"/>
      <c r="C33" s="31"/>
      <c r="D33" s="36"/>
      <c r="E33" s="37"/>
      <c r="F33" s="37"/>
      <c r="G33" s="33"/>
    </row>
    <row r="35" spans="2:7" ht="30.6" customHeight="1" thickBot="1" x14ac:dyDescent="0.25">
      <c r="B35" s="234" t="s">
        <v>78</v>
      </c>
      <c r="C35" s="234"/>
      <c r="D35" s="234"/>
      <c r="E35" s="234"/>
      <c r="F35" s="234"/>
      <c r="G35" s="234"/>
    </row>
    <row r="36" spans="2:7" ht="30" customHeight="1" thickTop="1" x14ac:dyDescent="0.2">
      <c r="B36" s="253"/>
      <c r="C36" s="253"/>
      <c r="D36" s="52" t="s">
        <v>2</v>
      </c>
      <c r="E36" s="51" t="s">
        <v>3</v>
      </c>
      <c r="F36" s="51" t="s">
        <v>4</v>
      </c>
      <c r="G36" s="51" t="s">
        <v>5</v>
      </c>
    </row>
    <row r="37" spans="2:7" ht="16.899999999999999" customHeight="1" x14ac:dyDescent="0.2">
      <c r="B37" s="240" t="s">
        <v>1</v>
      </c>
      <c r="C37" s="72" t="s">
        <v>18</v>
      </c>
      <c r="D37" s="36">
        <v>1256</v>
      </c>
      <c r="E37" s="37">
        <v>8.7881332213825925</v>
      </c>
      <c r="F37" s="37">
        <v>8.7881332213825925</v>
      </c>
      <c r="G37" s="37">
        <v>8.7881332213825925</v>
      </c>
    </row>
    <row r="38" spans="2:7" ht="16.899999999999999" customHeight="1" thickBot="1" x14ac:dyDescent="0.25">
      <c r="B38" s="241"/>
      <c r="C38" s="73" t="s">
        <v>19</v>
      </c>
      <c r="D38" s="36">
        <v>1382</v>
      </c>
      <c r="E38" s="37">
        <v>9.6697453120626928</v>
      </c>
      <c r="F38" s="37">
        <v>9.6697453120626928</v>
      </c>
      <c r="G38" s="37">
        <v>18.457878533445285</v>
      </c>
    </row>
    <row r="39" spans="2:7" ht="16.899999999999999" customHeight="1" thickBot="1" x14ac:dyDescent="0.25">
      <c r="B39" s="241"/>
      <c r="C39" s="156" t="s">
        <v>20</v>
      </c>
      <c r="D39" s="157">
        <v>3719</v>
      </c>
      <c r="E39" s="158">
        <v>26.02155051777218</v>
      </c>
      <c r="F39" s="158">
        <v>26.02155051777218</v>
      </c>
      <c r="G39" s="159">
        <v>44.479429051217465</v>
      </c>
    </row>
    <row r="40" spans="2:7" ht="16.899999999999999" customHeight="1" thickBot="1" x14ac:dyDescent="0.25">
      <c r="B40" s="241"/>
      <c r="C40" s="73" t="s">
        <v>21</v>
      </c>
      <c r="D40" s="36">
        <v>3249</v>
      </c>
      <c r="E40" s="37">
        <v>22.732997481108313</v>
      </c>
      <c r="F40" s="37">
        <v>22.732997481108313</v>
      </c>
      <c r="G40" s="37">
        <v>67.212426532325779</v>
      </c>
    </row>
    <row r="41" spans="2:7" ht="16.899999999999999" customHeight="1" thickBot="1" x14ac:dyDescent="0.25">
      <c r="B41" s="241"/>
      <c r="C41" s="156" t="s">
        <v>22</v>
      </c>
      <c r="D41" s="157">
        <v>4686</v>
      </c>
      <c r="E41" s="158">
        <v>32.787573467674221</v>
      </c>
      <c r="F41" s="158">
        <v>32.787573467674221</v>
      </c>
      <c r="G41" s="159">
        <v>100</v>
      </c>
    </row>
    <row r="42" spans="2:7" ht="16.899999999999999" customHeight="1" thickBot="1" x14ac:dyDescent="0.25">
      <c r="B42" s="242"/>
      <c r="C42" s="74" t="s">
        <v>8</v>
      </c>
      <c r="D42" s="38">
        <v>14292</v>
      </c>
      <c r="E42" s="39">
        <v>100</v>
      </c>
      <c r="F42" s="39">
        <v>100</v>
      </c>
      <c r="G42" s="40"/>
    </row>
    <row r="43" spans="2:7" ht="15.6" customHeight="1" thickTop="1" x14ac:dyDescent="0.2">
      <c r="B43" s="233" t="s">
        <v>41</v>
      </c>
      <c r="C43" s="233"/>
      <c r="D43" s="233"/>
      <c r="E43" s="233"/>
      <c r="F43" s="233"/>
      <c r="G43" s="233"/>
    </row>
    <row r="44" spans="2:7" ht="12" customHeight="1" x14ac:dyDescent="0.2">
      <c r="B44" s="25"/>
      <c r="C44" s="31"/>
      <c r="D44" s="36"/>
      <c r="E44" s="37"/>
      <c r="F44" s="37"/>
      <c r="G44" s="33"/>
    </row>
    <row r="45" spans="2:7" ht="12" customHeight="1" x14ac:dyDescent="0.2">
      <c r="B45" s="25"/>
      <c r="C45" s="31"/>
      <c r="D45" s="36"/>
      <c r="E45" s="37"/>
      <c r="F45" s="37"/>
      <c r="G45" s="33"/>
    </row>
    <row r="46" spans="2:7" ht="29.45" customHeight="1" thickBot="1" x14ac:dyDescent="0.25">
      <c r="B46" s="234" t="s">
        <v>98</v>
      </c>
      <c r="C46" s="234"/>
      <c r="D46" s="234"/>
      <c r="E46" s="234"/>
      <c r="F46" s="234"/>
      <c r="G46" s="234"/>
    </row>
    <row r="47" spans="2:7" ht="30.6" customHeight="1" thickTop="1" thickBot="1" x14ac:dyDescent="0.25">
      <c r="B47" s="253"/>
      <c r="C47" s="253"/>
      <c r="D47" s="52" t="s">
        <v>2</v>
      </c>
      <c r="E47" s="51" t="s">
        <v>3</v>
      </c>
      <c r="F47" s="51" t="s">
        <v>4</v>
      </c>
      <c r="G47" s="51" t="s">
        <v>5</v>
      </c>
    </row>
    <row r="48" spans="2:7" ht="21" customHeight="1" thickBot="1" x14ac:dyDescent="0.25">
      <c r="B48" s="240" t="s">
        <v>1</v>
      </c>
      <c r="C48" s="156" t="s">
        <v>23</v>
      </c>
      <c r="D48" s="157">
        <v>12646</v>
      </c>
      <c r="E48" s="158">
        <v>88.483067450321855</v>
      </c>
      <c r="F48" s="158">
        <v>88.483067450321855</v>
      </c>
      <c r="G48" s="159">
        <v>88.483067450321855</v>
      </c>
    </row>
    <row r="49" spans="2:9" ht="21" customHeight="1" x14ac:dyDescent="0.2">
      <c r="B49" s="241"/>
      <c r="C49" s="73" t="s">
        <v>24</v>
      </c>
      <c r="D49" s="36">
        <v>1646</v>
      </c>
      <c r="E49" s="37">
        <v>11.516932549678142</v>
      </c>
      <c r="F49" s="37">
        <v>11.516932549678142</v>
      </c>
      <c r="G49" s="37">
        <v>100</v>
      </c>
    </row>
    <row r="50" spans="2:9" ht="21" customHeight="1" thickBot="1" x14ac:dyDescent="0.25">
      <c r="B50" s="242"/>
      <c r="C50" s="74" t="s">
        <v>8</v>
      </c>
      <c r="D50" s="38">
        <v>14292</v>
      </c>
      <c r="E50" s="39">
        <v>100</v>
      </c>
      <c r="F50" s="39">
        <v>100</v>
      </c>
      <c r="G50" s="40"/>
    </row>
    <row r="51" spans="2:9" ht="21" customHeight="1" thickTop="1" x14ac:dyDescent="0.2">
      <c r="B51" s="233" t="s">
        <v>41</v>
      </c>
      <c r="C51" s="233"/>
      <c r="D51" s="233"/>
      <c r="E51" s="233"/>
      <c r="F51" s="233"/>
      <c r="G51" s="233"/>
    </row>
    <row r="52" spans="2:9" ht="12" customHeight="1" x14ac:dyDescent="0.2">
      <c r="B52" s="25"/>
      <c r="C52" s="31"/>
      <c r="D52" s="36"/>
      <c r="E52" s="37"/>
      <c r="F52" s="37"/>
      <c r="G52" s="33"/>
    </row>
    <row r="53" spans="2:9" ht="12" customHeight="1" x14ac:dyDescent="0.2">
      <c r="B53" s="25"/>
      <c r="C53" s="31"/>
      <c r="D53" s="36"/>
      <c r="E53" s="37"/>
      <c r="F53" s="37"/>
      <c r="G53" s="33"/>
    </row>
    <row r="54" spans="2:9" ht="31.15" customHeight="1" thickBot="1" x14ac:dyDescent="0.25">
      <c r="B54" s="234" t="s">
        <v>88</v>
      </c>
      <c r="C54" s="234"/>
      <c r="D54" s="234"/>
      <c r="E54" s="234"/>
      <c r="F54" s="234"/>
      <c r="G54" s="234"/>
    </row>
    <row r="55" spans="2:9" ht="31.15" customHeight="1" thickTop="1" thickBot="1" x14ac:dyDescent="0.25">
      <c r="B55" s="253"/>
      <c r="C55" s="254"/>
      <c r="D55" s="128" t="s">
        <v>2</v>
      </c>
      <c r="E55" s="129" t="s">
        <v>3</v>
      </c>
      <c r="F55" s="129" t="s">
        <v>4</v>
      </c>
      <c r="G55" s="129" t="s">
        <v>5</v>
      </c>
    </row>
    <row r="56" spans="2:9" ht="16.899999999999999" customHeight="1" thickBot="1" x14ac:dyDescent="0.25">
      <c r="B56" s="240" t="s">
        <v>1</v>
      </c>
      <c r="C56" s="156" t="s">
        <v>131</v>
      </c>
      <c r="D56" s="157">
        <v>5835</v>
      </c>
      <c r="E56" s="158">
        <v>40.827036104114192</v>
      </c>
      <c r="F56" s="158">
        <v>40.827036104114192</v>
      </c>
      <c r="G56" s="159">
        <v>40.827036104114192</v>
      </c>
      <c r="H56" s="22"/>
      <c r="I56" s="79"/>
    </row>
    <row r="57" spans="2:9" ht="16.899999999999999" customHeight="1" x14ac:dyDescent="0.2">
      <c r="B57" s="241"/>
      <c r="C57" s="180" t="s">
        <v>132</v>
      </c>
      <c r="D57" s="36">
        <v>5034</v>
      </c>
      <c r="E57" s="37">
        <v>35.222502099076408</v>
      </c>
      <c r="F57" s="37">
        <v>35.222502099076408</v>
      </c>
      <c r="G57" s="37">
        <v>76.049538203190593</v>
      </c>
      <c r="H57" s="19"/>
      <c r="I57" s="79"/>
    </row>
    <row r="58" spans="2:9" ht="16.899999999999999" customHeight="1" x14ac:dyDescent="0.2">
      <c r="B58" s="241"/>
      <c r="C58" s="180" t="s">
        <v>133</v>
      </c>
      <c r="D58" s="36">
        <v>1541</v>
      </c>
      <c r="E58" s="37">
        <v>10.782255807444724</v>
      </c>
      <c r="F58" s="37">
        <v>10.782255807444724</v>
      </c>
      <c r="G58" s="37">
        <v>86.831794010635321</v>
      </c>
      <c r="H58" s="19"/>
      <c r="I58" s="79"/>
    </row>
    <row r="59" spans="2:9" ht="16.899999999999999" customHeight="1" x14ac:dyDescent="0.2">
      <c r="B59" s="241"/>
      <c r="C59" s="73" t="s">
        <v>42</v>
      </c>
      <c r="D59" s="36">
        <v>843</v>
      </c>
      <c r="E59" s="37">
        <v>5.8984047019311499</v>
      </c>
      <c r="F59" s="37">
        <v>5.8984047019311499</v>
      </c>
      <c r="G59" s="37">
        <v>92.730198712566477</v>
      </c>
      <c r="H59" s="19"/>
      <c r="I59" s="79"/>
    </row>
    <row r="60" spans="2:9" ht="16.899999999999999" customHeight="1" x14ac:dyDescent="0.2">
      <c r="B60" s="241"/>
      <c r="C60" s="73" t="s">
        <v>134</v>
      </c>
      <c r="D60" s="36">
        <v>1039</v>
      </c>
      <c r="E60" s="37">
        <v>7.2698012874335287</v>
      </c>
      <c r="F60" s="37">
        <v>7.2698012874335287</v>
      </c>
      <c r="G60" s="37">
        <v>100</v>
      </c>
      <c r="H60" s="19"/>
      <c r="I60" s="79"/>
    </row>
    <row r="61" spans="2:9" ht="12" customHeight="1" thickBot="1" x14ac:dyDescent="0.25">
      <c r="B61" s="242"/>
      <c r="C61" s="74" t="s">
        <v>8</v>
      </c>
      <c r="D61" s="38">
        <f>SUM(D56:D60)</f>
        <v>14292</v>
      </c>
      <c r="E61" s="38">
        <v>100</v>
      </c>
      <c r="F61" s="38">
        <v>100</v>
      </c>
      <c r="G61" s="40"/>
    </row>
    <row r="62" spans="2:9" ht="15.6" customHeight="1" thickTop="1" x14ac:dyDescent="0.2">
      <c r="B62" s="233" t="s">
        <v>41</v>
      </c>
      <c r="C62" s="233"/>
      <c r="D62" s="233"/>
      <c r="E62" s="233"/>
      <c r="F62" s="233"/>
      <c r="G62" s="233"/>
    </row>
    <row r="63" spans="2:9" ht="12" customHeight="1" x14ac:dyDescent="0.2">
      <c r="B63" s="25"/>
      <c r="C63" s="31"/>
      <c r="D63" s="36"/>
      <c r="E63" s="37"/>
      <c r="F63" s="37"/>
      <c r="G63" s="33"/>
    </row>
    <row r="64" spans="2:9" ht="12" customHeight="1" x14ac:dyDescent="0.2">
      <c r="B64" s="25"/>
      <c r="C64" s="31"/>
      <c r="D64" s="36"/>
      <c r="E64" s="37"/>
      <c r="F64" s="37"/>
      <c r="G64" s="33"/>
    </row>
    <row r="65" spans="2:9" ht="12" customHeight="1" x14ac:dyDescent="0.2">
      <c r="B65" s="25"/>
      <c r="C65" s="31"/>
      <c r="D65" s="36"/>
      <c r="E65" s="37"/>
      <c r="F65" s="37"/>
      <c r="G65" s="33"/>
    </row>
    <row r="67" spans="2:9" ht="36" customHeight="1" thickBot="1" x14ac:dyDescent="0.25">
      <c r="B67" s="234" t="s">
        <v>93</v>
      </c>
      <c r="C67" s="234"/>
      <c r="D67" s="234"/>
      <c r="E67" s="234"/>
      <c r="F67" s="234"/>
      <c r="G67" s="234"/>
    </row>
    <row r="68" spans="2:9" ht="31.9" customHeight="1" thickTop="1" thickBot="1" x14ac:dyDescent="0.25">
      <c r="B68" s="253"/>
      <c r="C68" s="253"/>
      <c r="D68" s="52" t="s">
        <v>2</v>
      </c>
      <c r="E68" s="51" t="s">
        <v>3</v>
      </c>
      <c r="F68" s="51" t="s">
        <v>4</v>
      </c>
      <c r="G68" s="51" t="s">
        <v>5</v>
      </c>
    </row>
    <row r="69" spans="2:9" ht="34.9" customHeight="1" thickBot="1" x14ac:dyDescent="0.25">
      <c r="B69" s="240" t="s">
        <v>1</v>
      </c>
      <c r="C69" s="156" t="s">
        <v>135</v>
      </c>
      <c r="D69" s="157">
        <v>5042</v>
      </c>
      <c r="E69" s="158">
        <v>35.278477469913241</v>
      </c>
      <c r="F69" s="158">
        <v>35.278477469913241</v>
      </c>
      <c r="G69" s="159">
        <v>35.278477469913241</v>
      </c>
      <c r="H69" s="190"/>
      <c r="I69" s="79"/>
    </row>
    <row r="70" spans="2:9" ht="31.15" customHeight="1" x14ac:dyDescent="0.2">
      <c r="B70" s="241"/>
      <c r="C70" s="73" t="s">
        <v>138</v>
      </c>
      <c r="D70" s="36">
        <v>411</v>
      </c>
      <c r="E70" s="37">
        <f>+D70/$D$76*100</f>
        <v>2.8757346767422334</v>
      </c>
      <c r="F70" s="37">
        <f>+E70</f>
        <v>2.8757346767422334</v>
      </c>
      <c r="G70" s="37">
        <f>+F70+G69</f>
        <v>38.154212146655475</v>
      </c>
      <c r="H70" s="180"/>
      <c r="I70" s="79"/>
    </row>
    <row r="71" spans="2:9" ht="31.15" customHeight="1" x14ac:dyDescent="0.2">
      <c r="B71" s="241"/>
      <c r="C71" s="73" t="s">
        <v>49</v>
      </c>
      <c r="D71" s="36">
        <v>550</v>
      </c>
      <c r="E71" s="37">
        <v>3.8483067450321857</v>
      </c>
      <c r="F71" s="37">
        <v>3.8483067450321857</v>
      </c>
      <c r="G71" s="37">
        <f t="shared" ref="G71:G75" si="0">+F71+G70</f>
        <v>42.002518891687657</v>
      </c>
    </row>
    <row r="72" spans="2:9" ht="26.45" customHeight="1" thickBot="1" x14ac:dyDescent="0.25">
      <c r="B72" s="241"/>
      <c r="C72" s="73" t="s">
        <v>50</v>
      </c>
      <c r="D72" s="36">
        <v>10</v>
      </c>
      <c r="E72" s="37">
        <v>6.9969213546039744E-2</v>
      </c>
      <c r="F72" s="37">
        <v>6.9969213546039744E-2</v>
      </c>
      <c r="G72" s="37">
        <f t="shared" si="0"/>
        <v>42.072488105233695</v>
      </c>
    </row>
    <row r="73" spans="2:9" ht="24" customHeight="1" thickBot="1" x14ac:dyDescent="0.25">
      <c r="B73" s="241"/>
      <c r="C73" s="156" t="s">
        <v>51</v>
      </c>
      <c r="D73" s="157">
        <v>3232</v>
      </c>
      <c r="E73" s="158">
        <v>22.614049818080044</v>
      </c>
      <c r="F73" s="158">
        <v>22.614049818080044</v>
      </c>
      <c r="G73" s="159">
        <f t="shared" si="0"/>
        <v>64.686537923313736</v>
      </c>
    </row>
    <row r="74" spans="2:9" ht="27" customHeight="1" x14ac:dyDescent="0.2">
      <c r="B74" s="241"/>
      <c r="C74" s="73" t="s">
        <v>52</v>
      </c>
      <c r="D74" s="36">
        <v>1942</v>
      </c>
      <c r="E74" s="37">
        <v>13.588021270640919</v>
      </c>
      <c r="F74" s="37">
        <v>13.588021270640919</v>
      </c>
      <c r="G74" s="37">
        <f t="shared" si="0"/>
        <v>78.274559193954659</v>
      </c>
    </row>
    <row r="75" spans="2:9" ht="24" customHeight="1" x14ac:dyDescent="0.2">
      <c r="B75" s="241"/>
      <c r="C75" s="73" t="s">
        <v>53</v>
      </c>
      <c r="D75" s="36">
        <v>3105</v>
      </c>
      <c r="E75" s="37">
        <v>21.725440806045341</v>
      </c>
      <c r="F75" s="37">
        <v>21.725440806045341</v>
      </c>
      <c r="G75" s="37">
        <f t="shared" si="0"/>
        <v>100</v>
      </c>
    </row>
    <row r="76" spans="2:9" ht="20.45" customHeight="1" thickBot="1" x14ac:dyDescent="0.25">
      <c r="B76" s="242"/>
      <c r="C76" s="74" t="s">
        <v>8</v>
      </c>
      <c r="D76" s="38">
        <f>SUM(D69:D75)</f>
        <v>14292</v>
      </c>
      <c r="E76" s="38">
        <v>100</v>
      </c>
      <c r="F76" s="38">
        <v>100</v>
      </c>
      <c r="G76" s="40"/>
    </row>
    <row r="77" spans="2:9" ht="15.6" customHeight="1" thickTop="1" x14ac:dyDescent="0.2">
      <c r="B77" s="233" t="s">
        <v>41</v>
      </c>
      <c r="C77" s="233"/>
      <c r="D77" s="233"/>
      <c r="E77" s="233"/>
      <c r="F77" s="233"/>
      <c r="G77" s="233"/>
    </row>
    <row r="78" spans="2:9" ht="12" customHeight="1" x14ac:dyDescent="0.2">
      <c r="B78" s="25"/>
      <c r="C78" s="31"/>
      <c r="D78" s="36"/>
      <c r="E78" s="37"/>
      <c r="F78" s="37"/>
      <c r="G78" s="33"/>
    </row>
    <row r="79" spans="2:9" ht="12" customHeight="1" x14ac:dyDescent="0.2">
      <c r="B79" s="25"/>
      <c r="C79" s="31"/>
      <c r="D79" s="36"/>
      <c r="E79" s="37"/>
      <c r="F79" s="37"/>
      <c r="G79" s="33"/>
    </row>
    <row r="81" spans="2:7" ht="32.450000000000003" customHeight="1" thickBot="1" x14ac:dyDescent="0.25">
      <c r="B81" s="234" t="s">
        <v>102</v>
      </c>
      <c r="C81" s="234"/>
      <c r="D81" s="234"/>
      <c r="E81" s="234"/>
      <c r="F81" s="234"/>
      <c r="G81" s="234"/>
    </row>
    <row r="82" spans="2:7" ht="31.9" customHeight="1" thickTop="1" thickBot="1" x14ac:dyDescent="0.25">
      <c r="B82" s="253"/>
      <c r="C82" s="253"/>
      <c r="D82" s="52" t="s">
        <v>2</v>
      </c>
      <c r="E82" s="51" t="s">
        <v>3</v>
      </c>
      <c r="F82" s="51" t="s">
        <v>4</v>
      </c>
      <c r="G82" s="51" t="s">
        <v>5</v>
      </c>
    </row>
    <row r="83" spans="2:7" ht="27.6" customHeight="1" thickBot="1" x14ac:dyDescent="0.25">
      <c r="B83" s="240" t="s">
        <v>1</v>
      </c>
      <c r="C83" s="156" t="s">
        <v>25</v>
      </c>
      <c r="D83" s="157">
        <v>2833</v>
      </c>
      <c r="E83" s="158">
        <v>19.822278197593057</v>
      </c>
      <c r="F83" s="158">
        <v>19.822278197593057</v>
      </c>
      <c r="G83" s="159">
        <v>19.822278197593057</v>
      </c>
    </row>
    <row r="84" spans="2:7" ht="29.45" customHeight="1" x14ac:dyDescent="0.2">
      <c r="B84" s="241"/>
      <c r="C84" s="73" t="s">
        <v>26</v>
      </c>
      <c r="D84" s="36">
        <v>1146</v>
      </c>
      <c r="E84" s="37">
        <v>8.0184718723761552</v>
      </c>
      <c r="F84" s="37">
        <v>8.0184718723761552</v>
      </c>
      <c r="G84" s="37">
        <v>27.840750069969214</v>
      </c>
    </row>
    <row r="85" spans="2:7" ht="29.45" customHeight="1" x14ac:dyDescent="0.2">
      <c r="B85" s="241"/>
      <c r="C85" s="73" t="s">
        <v>27</v>
      </c>
      <c r="D85" s="36">
        <v>570</v>
      </c>
      <c r="E85" s="37">
        <v>3.9882451721242651</v>
      </c>
      <c r="F85" s="37">
        <v>3.9882451721242651</v>
      </c>
      <c r="G85" s="37">
        <v>31.82899524209348</v>
      </c>
    </row>
    <row r="86" spans="2:7" ht="29.45" customHeight="1" thickBot="1" x14ac:dyDescent="0.25">
      <c r="B86" s="241"/>
      <c r="C86" s="73" t="s">
        <v>28</v>
      </c>
      <c r="D86" s="36">
        <v>593</v>
      </c>
      <c r="E86" s="37">
        <v>4.1491743632801565</v>
      </c>
      <c r="F86" s="37">
        <v>4.1491743632801565</v>
      </c>
      <c r="G86" s="37">
        <v>35.978169605373637</v>
      </c>
    </row>
    <row r="87" spans="2:7" ht="27.6" customHeight="1" thickBot="1" x14ac:dyDescent="0.25">
      <c r="B87" s="241"/>
      <c r="C87" s="156" t="s">
        <v>29</v>
      </c>
      <c r="D87" s="157">
        <v>3987</v>
      </c>
      <c r="E87" s="158">
        <v>27.896725440806044</v>
      </c>
      <c r="F87" s="158">
        <v>27.896725440806044</v>
      </c>
      <c r="G87" s="159">
        <v>63.874895046179681</v>
      </c>
    </row>
    <row r="88" spans="2:7" ht="27.6" customHeight="1" x14ac:dyDescent="0.2">
      <c r="B88" s="241"/>
      <c r="C88" s="73" t="s">
        <v>30</v>
      </c>
      <c r="D88" s="36">
        <v>2479</v>
      </c>
      <c r="E88" s="37">
        <v>17.345368038063253</v>
      </c>
      <c r="F88" s="37">
        <v>17.345368038063253</v>
      </c>
      <c r="G88" s="37">
        <v>81.22026308424293</v>
      </c>
    </row>
    <row r="89" spans="2:7" ht="27.6" customHeight="1" x14ac:dyDescent="0.2">
      <c r="B89" s="241"/>
      <c r="C89" s="73" t="s">
        <v>31</v>
      </c>
      <c r="D89" s="36">
        <v>150</v>
      </c>
      <c r="E89" s="37">
        <v>1.0495382031905962</v>
      </c>
      <c r="F89" s="37">
        <v>1.0495382031905962</v>
      </c>
      <c r="G89" s="37">
        <v>82.269801287433523</v>
      </c>
    </row>
    <row r="90" spans="2:7" ht="27.6" customHeight="1" x14ac:dyDescent="0.2">
      <c r="B90" s="241"/>
      <c r="C90" s="73" t="s">
        <v>32</v>
      </c>
      <c r="D90" s="36">
        <v>2534</v>
      </c>
      <c r="E90" s="37">
        <v>17.73019871256647</v>
      </c>
      <c r="F90" s="37">
        <v>17.73019871256647</v>
      </c>
      <c r="G90" s="37">
        <v>100</v>
      </c>
    </row>
    <row r="91" spans="2:7" ht="18" customHeight="1" thickBot="1" x14ac:dyDescent="0.25">
      <c r="B91" s="242"/>
      <c r="C91" s="74" t="s">
        <v>8</v>
      </c>
      <c r="D91" s="38">
        <v>14292</v>
      </c>
      <c r="E91" s="39">
        <v>100</v>
      </c>
      <c r="F91" s="39">
        <v>100</v>
      </c>
      <c r="G91" s="40"/>
    </row>
    <row r="92" spans="2:7" ht="19.149999999999999" customHeight="1" thickTop="1" x14ac:dyDescent="0.2">
      <c r="B92" s="233" t="s">
        <v>41</v>
      </c>
      <c r="C92" s="233"/>
      <c r="D92" s="233"/>
      <c r="E92" s="233"/>
      <c r="F92" s="233"/>
      <c r="G92" s="233"/>
    </row>
    <row r="93" spans="2:7" ht="19.149999999999999" customHeight="1" x14ac:dyDescent="0.2">
      <c r="B93" s="18"/>
      <c r="C93" s="18"/>
      <c r="D93" s="18"/>
      <c r="E93" s="18"/>
      <c r="F93" s="18"/>
      <c r="G93" s="18"/>
    </row>
    <row r="94" spans="2:7" ht="19.149999999999999" customHeight="1" x14ac:dyDescent="0.2">
      <c r="B94" s="18"/>
      <c r="C94" s="18"/>
      <c r="D94" s="18"/>
      <c r="E94" s="18"/>
      <c r="F94" s="18"/>
      <c r="G94" s="18"/>
    </row>
    <row r="95" spans="2:7" ht="19.149999999999999" customHeight="1" x14ac:dyDescent="0.2">
      <c r="B95" s="18"/>
      <c r="C95" s="18"/>
      <c r="D95" s="18"/>
      <c r="E95" s="18"/>
      <c r="F95" s="18"/>
      <c r="G95" s="18"/>
    </row>
    <row r="96" spans="2:7" ht="31.9" customHeight="1" thickBot="1" x14ac:dyDescent="0.25">
      <c r="B96" s="234" t="s">
        <v>193</v>
      </c>
      <c r="C96" s="234"/>
      <c r="D96" s="234"/>
      <c r="E96" s="234"/>
      <c r="F96" s="234"/>
      <c r="G96" s="234"/>
    </row>
    <row r="97" spans="2:7" ht="28.15" customHeight="1" thickTop="1" x14ac:dyDescent="0.2">
      <c r="B97" s="253"/>
      <c r="C97" s="253"/>
      <c r="D97" s="52" t="s">
        <v>2</v>
      </c>
      <c r="E97" s="51" t="s">
        <v>3</v>
      </c>
      <c r="F97" s="51" t="s">
        <v>4</v>
      </c>
      <c r="G97" s="51" t="s">
        <v>5</v>
      </c>
    </row>
    <row r="98" spans="2:7" ht="24" customHeight="1" x14ac:dyDescent="0.2">
      <c r="B98" s="207" t="s">
        <v>1</v>
      </c>
      <c r="C98" s="46" t="s">
        <v>159</v>
      </c>
      <c r="D98" s="46">
        <v>2471</v>
      </c>
      <c r="E98" s="47">
        <f>+D98/$D$104*100</f>
        <v>17.289392667226419</v>
      </c>
      <c r="F98" s="47">
        <f>+E98</f>
        <v>17.289392667226419</v>
      </c>
      <c r="G98" s="47">
        <f>+F98</f>
        <v>17.289392667226419</v>
      </c>
    </row>
    <row r="99" spans="2:7" ht="24" customHeight="1" x14ac:dyDescent="0.2">
      <c r="B99" s="13"/>
      <c r="C99" s="46" t="s">
        <v>160</v>
      </c>
      <c r="D99" s="46">
        <v>2080</v>
      </c>
      <c r="E99" s="47">
        <f t="shared" ref="E99:E104" si="1">+D99/$D$104*100</f>
        <v>14.553596417576268</v>
      </c>
      <c r="F99" s="47">
        <f t="shared" ref="F99:F104" si="2">+E99</f>
        <v>14.553596417576268</v>
      </c>
      <c r="G99" s="47">
        <f>+F99+G98</f>
        <v>31.842989084802689</v>
      </c>
    </row>
    <row r="100" spans="2:7" ht="24" customHeight="1" x14ac:dyDescent="0.2">
      <c r="B100" s="13"/>
      <c r="C100" s="46" t="s">
        <v>161</v>
      </c>
      <c r="D100" s="46">
        <v>329</v>
      </c>
      <c r="E100" s="47">
        <f t="shared" si="1"/>
        <v>2.3019871256647075</v>
      </c>
      <c r="F100" s="47">
        <f t="shared" si="2"/>
        <v>2.3019871256647075</v>
      </c>
      <c r="G100" s="47">
        <f t="shared" ref="G100:G103" si="3">+F100+G99</f>
        <v>34.144976210467398</v>
      </c>
    </row>
    <row r="101" spans="2:7" ht="24" customHeight="1" x14ac:dyDescent="0.2">
      <c r="B101" s="13"/>
      <c r="C101" s="46" t="s">
        <v>162</v>
      </c>
      <c r="D101" s="46">
        <v>214</v>
      </c>
      <c r="E101" s="47">
        <f t="shared" si="1"/>
        <v>1.4973411698852503</v>
      </c>
      <c r="F101" s="47">
        <f t="shared" si="2"/>
        <v>1.4973411698852503</v>
      </c>
      <c r="G101" s="47">
        <f t="shared" si="3"/>
        <v>35.642317380352651</v>
      </c>
    </row>
    <row r="102" spans="2:7" ht="24" customHeight="1" thickBot="1" x14ac:dyDescent="0.25">
      <c r="B102" s="13"/>
      <c r="C102" s="46" t="s">
        <v>163</v>
      </c>
      <c r="D102" s="46">
        <v>69</v>
      </c>
      <c r="E102" s="47">
        <f t="shared" si="1"/>
        <v>0.4827875734676742</v>
      </c>
      <c r="F102" s="47">
        <f t="shared" si="2"/>
        <v>0.4827875734676742</v>
      </c>
      <c r="G102" s="47">
        <f t="shared" si="3"/>
        <v>36.125104953820326</v>
      </c>
    </row>
    <row r="103" spans="2:7" ht="24" customHeight="1" thickBot="1" x14ac:dyDescent="0.25">
      <c r="B103" s="13"/>
      <c r="C103" s="156" t="s">
        <v>164</v>
      </c>
      <c r="D103" s="157">
        <v>9129</v>
      </c>
      <c r="E103" s="158">
        <f t="shared" si="1"/>
        <v>63.874895046179681</v>
      </c>
      <c r="F103" s="158">
        <f t="shared" si="2"/>
        <v>63.874895046179681</v>
      </c>
      <c r="G103" s="159">
        <f t="shared" si="3"/>
        <v>100</v>
      </c>
    </row>
    <row r="104" spans="2:7" ht="24" customHeight="1" thickBot="1" x14ac:dyDescent="0.25">
      <c r="B104" s="208"/>
      <c r="C104" s="24" t="s">
        <v>8</v>
      </c>
      <c r="D104" s="38">
        <v>14292</v>
      </c>
      <c r="E104" s="39">
        <f t="shared" si="1"/>
        <v>100</v>
      </c>
      <c r="F104" s="39">
        <f t="shared" si="2"/>
        <v>100</v>
      </c>
      <c r="G104" s="40"/>
    </row>
    <row r="105" spans="2:7" ht="19.149999999999999" customHeight="1" thickTop="1" x14ac:dyDescent="0.2">
      <c r="B105" s="233" t="s">
        <v>41</v>
      </c>
      <c r="C105" s="233"/>
      <c r="D105" s="233"/>
      <c r="E105" s="233"/>
      <c r="F105" s="233"/>
      <c r="G105" s="233"/>
    </row>
    <row r="106" spans="2:7" ht="19.149999999999999" customHeight="1" x14ac:dyDescent="0.2">
      <c r="B106" s="13"/>
      <c r="C106" s="46"/>
    </row>
    <row r="107" spans="2:7" ht="19.149999999999999" customHeight="1" x14ac:dyDescent="0.2">
      <c r="B107" s="13"/>
      <c r="C107" s="46"/>
    </row>
    <row r="108" spans="2:7" ht="19.149999999999999" customHeight="1" x14ac:dyDescent="0.2">
      <c r="B108" s="13"/>
      <c r="C108" s="46"/>
    </row>
    <row r="109" spans="2:7" ht="35.450000000000003" customHeight="1" thickBot="1" x14ac:dyDescent="0.25">
      <c r="B109" s="234" t="s">
        <v>194</v>
      </c>
      <c r="C109" s="234"/>
      <c r="D109" s="234"/>
      <c r="E109" s="234"/>
      <c r="F109" s="234"/>
      <c r="G109" s="234"/>
    </row>
    <row r="110" spans="2:7" ht="34.15" customHeight="1" thickTop="1" thickBot="1" x14ac:dyDescent="0.25">
      <c r="B110" s="253"/>
      <c r="C110" s="253"/>
      <c r="D110" s="52" t="s">
        <v>2</v>
      </c>
      <c r="E110" s="51" t="s">
        <v>3</v>
      </c>
      <c r="F110" s="51" t="s">
        <v>4</v>
      </c>
      <c r="G110" s="51" t="s">
        <v>5</v>
      </c>
    </row>
    <row r="111" spans="2:7" ht="26.45" customHeight="1" thickBot="1" x14ac:dyDescent="0.25">
      <c r="B111" s="207" t="s">
        <v>1</v>
      </c>
      <c r="C111" s="156" t="s">
        <v>165</v>
      </c>
      <c r="D111" s="157">
        <v>8467</v>
      </c>
      <c r="E111" s="158">
        <f>+D111/$D$119*100</f>
        <v>59.242933109431853</v>
      </c>
      <c r="F111" s="158">
        <f>+E111</f>
        <v>59.242933109431853</v>
      </c>
      <c r="G111" s="159">
        <f>+F111</f>
        <v>59.242933109431853</v>
      </c>
    </row>
    <row r="112" spans="2:7" ht="26.45" customHeight="1" thickBot="1" x14ac:dyDescent="0.25">
      <c r="B112" s="13"/>
      <c r="C112" s="46" t="s">
        <v>166</v>
      </c>
      <c r="D112" s="46">
        <v>1303</v>
      </c>
      <c r="E112" s="47">
        <f t="shared" ref="E112:E119" si="4">+D112/$D$119*100</f>
        <v>9.1169885250489795</v>
      </c>
      <c r="F112" s="47">
        <f t="shared" ref="F112:F119" si="5">+E112</f>
        <v>9.1169885250489795</v>
      </c>
      <c r="G112" s="47">
        <f>+F112+G111</f>
        <v>68.359921634480827</v>
      </c>
    </row>
    <row r="113" spans="2:7" ht="26.45" customHeight="1" thickBot="1" x14ac:dyDescent="0.25">
      <c r="B113" s="13"/>
      <c r="C113" s="156" t="s">
        <v>167</v>
      </c>
      <c r="D113" s="157">
        <v>2491</v>
      </c>
      <c r="E113" s="158">
        <f t="shared" si="4"/>
        <v>17.429331094318499</v>
      </c>
      <c r="F113" s="158">
        <f t="shared" si="5"/>
        <v>17.429331094318499</v>
      </c>
      <c r="G113" s="159">
        <f t="shared" ref="G113:G118" si="6">+F113+G112</f>
        <v>85.789252728799326</v>
      </c>
    </row>
    <row r="114" spans="2:7" ht="26.45" customHeight="1" x14ac:dyDescent="0.2">
      <c r="B114" s="13"/>
      <c r="C114" s="46" t="s">
        <v>168</v>
      </c>
      <c r="D114" s="46">
        <v>422</v>
      </c>
      <c r="E114" s="47">
        <f t="shared" si="4"/>
        <v>2.952700811642877</v>
      </c>
      <c r="F114" s="47">
        <f t="shared" si="5"/>
        <v>2.952700811642877</v>
      </c>
      <c r="G114" s="47">
        <f t="shared" si="6"/>
        <v>88.741953540442196</v>
      </c>
    </row>
    <row r="115" spans="2:7" ht="30.6" customHeight="1" x14ac:dyDescent="0.2">
      <c r="B115" s="13"/>
      <c r="C115" s="209" t="s">
        <v>169</v>
      </c>
      <c r="D115" s="46">
        <v>957</v>
      </c>
      <c r="E115" s="47">
        <f t="shared" si="4"/>
        <v>6.6960537363560029</v>
      </c>
      <c r="F115" s="47">
        <f t="shared" si="5"/>
        <v>6.6960537363560029</v>
      </c>
      <c r="G115" s="47">
        <f t="shared" si="6"/>
        <v>95.438007276798203</v>
      </c>
    </row>
    <row r="116" spans="2:7" ht="26.45" customHeight="1" x14ac:dyDescent="0.2">
      <c r="B116" s="13"/>
      <c r="C116" s="46" t="s">
        <v>170</v>
      </c>
      <c r="D116" s="46">
        <v>322</v>
      </c>
      <c r="E116" s="47">
        <f t="shared" si="4"/>
        <v>2.2530086761824797</v>
      </c>
      <c r="F116" s="47">
        <f t="shared" si="5"/>
        <v>2.2530086761824797</v>
      </c>
      <c r="G116" s="47">
        <f t="shared" si="6"/>
        <v>97.691015952980678</v>
      </c>
    </row>
    <row r="117" spans="2:7" ht="26.45" customHeight="1" x14ac:dyDescent="0.2">
      <c r="B117" s="13"/>
      <c r="C117" s="46" t="s">
        <v>171</v>
      </c>
      <c r="D117" s="46">
        <v>156</v>
      </c>
      <c r="E117" s="47">
        <f t="shared" si="4"/>
        <v>1.0915197313182201</v>
      </c>
      <c r="F117" s="47">
        <f t="shared" si="5"/>
        <v>1.0915197313182201</v>
      </c>
      <c r="G117" s="47">
        <f t="shared" si="6"/>
        <v>98.782535684298892</v>
      </c>
    </row>
    <row r="118" spans="2:7" ht="26.45" customHeight="1" x14ac:dyDescent="0.2">
      <c r="B118" s="13"/>
      <c r="C118" s="46" t="s">
        <v>172</v>
      </c>
      <c r="D118" s="46">
        <v>174</v>
      </c>
      <c r="E118" s="47">
        <f t="shared" si="4"/>
        <v>1.2174643157010916</v>
      </c>
      <c r="F118" s="47">
        <f t="shared" si="5"/>
        <v>1.2174643157010916</v>
      </c>
      <c r="G118" s="47">
        <f t="shared" si="6"/>
        <v>99.999999999999986</v>
      </c>
    </row>
    <row r="119" spans="2:7" ht="26.45" customHeight="1" thickBot="1" x14ac:dyDescent="0.25">
      <c r="B119" s="208"/>
      <c r="C119" s="24" t="s">
        <v>8</v>
      </c>
      <c r="D119" s="38">
        <f>SUM(D111:D118)</f>
        <v>14292</v>
      </c>
      <c r="E119" s="39">
        <f t="shared" si="4"/>
        <v>100</v>
      </c>
      <c r="F119" s="39">
        <f t="shared" si="5"/>
        <v>100</v>
      </c>
      <c r="G119" s="40"/>
    </row>
    <row r="120" spans="2:7" ht="19.149999999999999" customHeight="1" thickTop="1" x14ac:dyDescent="0.2">
      <c r="B120" s="233" t="s">
        <v>41</v>
      </c>
      <c r="C120" s="233"/>
      <c r="D120" s="233"/>
      <c r="E120" s="233"/>
      <c r="F120" s="233"/>
      <c r="G120" s="233"/>
    </row>
    <row r="121" spans="2:7" ht="19.149999999999999" customHeight="1" x14ac:dyDescent="0.2">
      <c r="B121" s="13"/>
      <c r="C121" s="46"/>
    </row>
    <row r="122" spans="2:7" ht="19.149999999999999" customHeight="1" x14ac:dyDescent="0.2">
      <c r="B122" s="13"/>
      <c r="C122" s="46"/>
    </row>
    <row r="123" spans="2:7" ht="19.149999999999999" customHeight="1" x14ac:dyDescent="0.2">
      <c r="B123" s="13"/>
      <c r="C123" s="46"/>
    </row>
    <row r="124" spans="2:7" ht="28.9" customHeight="1" thickBot="1" x14ac:dyDescent="0.25">
      <c r="B124" s="234" t="s">
        <v>195</v>
      </c>
      <c r="C124" s="234"/>
      <c r="D124" s="234"/>
      <c r="E124" s="234"/>
      <c r="F124" s="234"/>
      <c r="G124" s="234"/>
    </row>
    <row r="125" spans="2:7" ht="34.9" customHeight="1" thickTop="1" thickBot="1" x14ac:dyDescent="0.25">
      <c r="B125" s="253"/>
      <c r="C125" s="253"/>
      <c r="D125" s="52" t="s">
        <v>2</v>
      </c>
      <c r="E125" s="51" t="s">
        <v>3</v>
      </c>
      <c r="F125" s="51" t="s">
        <v>4</v>
      </c>
      <c r="G125" s="51" t="s">
        <v>5</v>
      </c>
    </row>
    <row r="126" spans="2:7" ht="22.9" customHeight="1" thickBot="1" x14ac:dyDescent="0.25">
      <c r="B126" s="235" t="s">
        <v>1</v>
      </c>
      <c r="C126" s="156" t="s">
        <v>23</v>
      </c>
      <c r="D126" s="157">
        <v>9784</v>
      </c>
      <c r="E126" s="158">
        <f>+D126/$D$128*100</f>
        <v>68.457878533445282</v>
      </c>
      <c r="F126" s="158">
        <f>+E126</f>
        <v>68.457878533445282</v>
      </c>
      <c r="G126" s="159">
        <f>+F126</f>
        <v>68.457878533445282</v>
      </c>
    </row>
    <row r="127" spans="2:7" ht="22.9" customHeight="1" x14ac:dyDescent="0.2">
      <c r="B127" s="235"/>
      <c r="C127" s="46" t="s">
        <v>24</v>
      </c>
      <c r="D127" s="46">
        <v>4508</v>
      </c>
      <c r="E127" s="47">
        <f t="shared" ref="E127:E128" si="7">+D127/$D$128*100</f>
        <v>31.542121466554718</v>
      </c>
      <c r="F127" s="47">
        <f t="shared" ref="F127:F128" si="8">+E127</f>
        <v>31.542121466554718</v>
      </c>
      <c r="G127" s="47">
        <f>+F127+G126</f>
        <v>100</v>
      </c>
    </row>
    <row r="128" spans="2:7" ht="22.9" customHeight="1" thickBot="1" x14ac:dyDescent="0.25">
      <c r="B128" s="236"/>
      <c r="C128" s="24" t="s">
        <v>8</v>
      </c>
      <c r="D128" s="38">
        <v>14292</v>
      </c>
      <c r="E128" s="39">
        <f t="shared" si="7"/>
        <v>100</v>
      </c>
      <c r="F128" s="39">
        <f t="shared" si="8"/>
        <v>100</v>
      </c>
      <c r="G128" s="40"/>
    </row>
    <row r="129" spans="2:7" ht="19.149999999999999" customHeight="1" thickTop="1" x14ac:dyDescent="0.2">
      <c r="B129" s="233" t="s">
        <v>41</v>
      </c>
      <c r="C129" s="233"/>
      <c r="D129" s="233"/>
      <c r="E129" s="233"/>
      <c r="F129" s="233"/>
      <c r="G129" s="233"/>
    </row>
    <row r="130" spans="2:7" ht="19.149999999999999" customHeight="1" x14ac:dyDescent="0.2">
      <c r="B130" s="13"/>
      <c r="C130" s="46"/>
    </row>
    <row r="131" spans="2:7" ht="19.149999999999999" customHeight="1" x14ac:dyDescent="0.2">
      <c r="B131" s="13"/>
      <c r="C131" s="46"/>
    </row>
    <row r="132" spans="2:7" ht="19.149999999999999" customHeight="1" x14ac:dyDescent="0.2">
      <c r="B132" s="13"/>
      <c r="C132" s="46"/>
    </row>
    <row r="133" spans="2:7" ht="37.15" customHeight="1" thickBot="1" x14ac:dyDescent="0.25">
      <c r="B133" s="234" t="s">
        <v>196</v>
      </c>
      <c r="C133" s="234"/>
      <c r="D133" s="234"/>
      <c r="E133" s="234"/>
      <c r="F133" s="234"/>
      <c r="G133" s="234"/>
    </row>
    <row r="134" spans="2:7" ht="37.9" customHeight="1" thickTop="1" x14ac:dyDescent="0.2">
      <c r="B134" s="253"/>
      <c r="C134" s="253"/>
      <c r="D134" s="52" t="s">
        <v>2</v>
      </c>
      <c r="E134" s="51" t="s">
        <v>3</v>
      </c>
      <c r="F134" s="51" t="s">
        <v>4</v>
      </c>
      <c r="G134" s="51" t="s">
        <v>5</v>
      </c>
    </row>
    <row r="135" spans="2:7" ht="25.9" customHeight="1" thickBot="1" x14ac:dyDescent="0.25">
      <c r="B135" s="235" t="s">
        <v>1</v>
      </c>
      <c r="C135" s="46" t="s">
        <v>23</v>
      </c>
      <c r="D135" s="46">
        <v>5752</v>
      </c>
      <c r="E135" s="47">
        <f>+D135/$D$137*100</f>
        <v>40.246291631682055</v>
      </c>
      <c r="F135" s="47">
        <f>+E135</f>
        <v>40.246291631682055</v>
      </c>
      <c r="G135" s="47">
        <f>+F135</f>
        <v>40.246291631682055</v>
      </c>
    </row>
    <row r="136" spans="2:7" ht="25.9" customHeight="1" thickBot="1" x14ac:dyDescent="0.25">
      <c r="B136" s="235"/>
      <c r="C136" s="156" t="s">
        <v>24</v>
      </c>
      <c r="D136" s="157">
        <v>8540</v>
      </c>
      <c r="E136" s="158">
        <f>+D136/$D$137*100</f>
        <v>59.753708368317938</v>
      </c>
      <c r="F136" s="158">
        <f t="shared" ref="F136:F137" si="9">+E136</f>
        <v>59.753708368317938</v>
      </c>
      <c r="G136" s="159">
        <f>+F136+G135</f>
        <v>100</v>
      </c>
    </row>
    <row r="137" spans="2:7" ht="25.9" customHeight="1" thickBot="1" x14ac:dyDescent="0.25">
      <c r="B137" s="236"/>
      <c r="C137" s="24" t="s">
        <v>8</v>
      </c>
      <c r="D137" s="38">
        <v>14292</v>
      </c>
      <c r="E137" s="39">
        <f>+D137/$D$137*100</f>
        <v>100</v>
      </c>
      <c r="F137" s="39">
        <f t="shared" si="9"/>
        <v>100</v>
      </c>
      <c r="G137" s="40"/>
    </row>
    <row r="138" spans="2:7" ht="19.149999999999999" customHeight="1" thickTop="1" x14ac:dyDescent="0.2">
      <c r="B138" s="233" t="s">
        <v>41</v>
      </c>
      <c r="C138" s="233"/>
      <c r="D138" s="233"/>
      <c r="E138" s="233"/>
      <c r="F138" s="233"/>
      <c r="G138" s="233"/>
    </row>
    <row r="139" spans="2:7" ht="19.149999999999999" customHeight="1" x14ac:dyDescent="0.2">
      <c r="B139" s="18"/>
      <c r="C139" s="18"/>
      <c r="D139" s="18"/>
      <c r="E139" s="18"/>
      <c r="F139" s="18"/>
      <c r="G139" s="18"/>
    </row>
    <row r="140" spans="2:7" ht="19.149999999999999" customHeight="1" x14ac:dyDescent="0.2">
      <c r="B140" s="18"/>
      <c r="C140" s="18"/>
      <c r="D140" s="18"/>
      <c r="E140" s="18"/>
      <c r="F140" s="18"/>
      <c r="G140" s="18"/>
    </row>
    <row r="141" spans="2:7" ht="19.149999999999999" customHeight="1" x14ac:dyDescent="0.2">
      <c r="B141" s="18"/>
      <c r="C141" s="18"/>
      <c r="D141" s="18"/>
      <c r="E141" s="18"/>
      <c r="F141" s="18"/>
      <c r="G141" s="18"/>
    </row>
    <row r="142" spans="2:7" ht="19.149999999999999" customHeight="1" x14ac:dyDescent="0.2">
      <c r="B142" s="18"/>
      <c r="C142" s="18"/>
      <c r="D142" s="18"/>
      <c r="E142" s="18"/>
      <c r="F142" s="18"/>
      <c r="G142" s="18"/>
    </row>
    <row r="143" spans="2:7" ht="28.9" customHeight="1" thickBot="1" x14ac:dyDescent="0.25">
      <c r="B143" s="234" t="s">
        <v>197</v>
      </c>
      <c r="C143" s="234"/>
      <c r="D143" s="234"/>
      <c r="E143" s="234"/>
      <c r="F143" s="234"/>
      <c r="G143" s="234"/>
    </row>
    <row r="144" spans="2:7" ht="30" customHeight="1" thickTop="1" x14ac:dyDescent="0.2">
      <c r="B144" s="253"/>
      <c r="C144" s="253"/>
      <c r="D144" s="52" t="s">
        <v>2</v>
      </c>
      <c r="E144" s="51" t="s">
        <v>3</v>
      </c>
      <c r="F144" s="51" t="s">
        <v>4</v>
      </c>
      <c r="G144" s="51" t="s">
        <v>5</v>
      </c>
    </row>
    <row r="145" spans="2:7" ht="25.9" customHeight="1" thickBot="1" x14ac:dyDescent="0.25">
      <c r="B145" s="235" t="s">
        <v>1</v>
      </c>
      <c r="C145" s="46" t="s">
        <v>23</v>
      </c>
      <c r="D145" s="46">
        <v>5318</v>
      </c>
      <c r="E145" s="47">
        <f>+D145/$D$147*100</f>
        <v>37.209627763783935</v>
      </c>
      <c r="F145" s="47">
        <f>+E145</f>
        <v>37.209627763783935</v>
      </c>
      <c r="G145" s="47">
        <f>+F145</f>
        <v>37.209627763783935</v>
      </c>
    </row>
    <row r="146" spans="2:7" ht="25.9" customHeight="1" thickBot="1" x14ac:dyDescent="0.25">
      <c r="B146" s="235"/>
      <c r="C146" s="156" t="s">
        <v>24</v>
      </c>
      <c r="D146" s="157">
        <v>8974</v>
      </c>
      <c r="E146" s="158">
        <f t="shared" ref="E146:E147" si="10">+D146/$D$147*100</f>
        <v>62.790372236216065</v>
      </c>
      <c r="F146" s="158">
        <f t="shared" ref="F146:F147" si="11">+E146</f>
        <v>62.790372236216065</v>
      </c>
      <c r="G146" s="159">
        <f>+F146+G145</f>
        <v>100</v>
      </c>
    </row>
    <row r="147" spans="2:7" ht="25.9" customHeight="1" thickBot="1" x14ac:dyDescent="0.25">
      <c r="B147" s="236"/>
      <c r="C147" s="24" t="s">
        <v>8</v>
      </c>
      <c r="D147" s="38">
        <v>14292</v>
      </c>
      <c r="E147" s="39">
        <f t="shared" si="10"/>
        <v>100</v>
      </c>
      <c r="F147" s="39">
        <f t="shared" si="11"/>
        <v>100</v>
      </c>
      <c r="G147" s="40"/>
    </row>
    <row r="148" spans="2:7" ht="19.149999999999999" customHeight="1" thickTop="1" x14ac:dyDescent="0.2">
      <c r="B148" s="233" t="s">
        <v>41</v>
      </c>
      <c r="C148" s="233"/>
      <c r="D148" s="233"/>
      <c r="E148" s="233"/>
      <c r="F148" s="233"/>
      <c r="G148" s="233"/>
    </row>
    <row r="149" spans="2:7" ht="19.149999999999999" customHeight="1" x14ac:dyDescent="0.2">
      <c r="B149" s="18"/>
      <c r="C149" s="18"/>
      <c r="D149" s="18"/>
      <c r="E149" s="18"/>
      <c r="F149" s="18"/>
      <c r="G149" s="18"/>
    </row>
    <row r="153" spans="2:7" ht="18" x14ac:dyDescent="0.25">
      <c r="B153" s="176" t="s">
        <v>129</v>
      </c>
    </row>
  </sheetData>
  <sheetProtection password="CCF9" sheet="1" objects="1" scenarios="1"/>
  <mergeCells count="50">
    <mergeCell ref="B92:G92"/>
    <mergeCell ref="B22:G22"/>
    <mergeCell ref="B31:G31"/>
    <mergeCell ref="B43:G43"/>
    <mergeCell ref="B51:G51"/>
    <mergeCell ref="B62:G62"/>
    <mergeCell ref="B83:B91"/>
    <mergeCell ref="B46:G46"/>
    <mergeCell ref="B47:C47"/>
    <mergeCell ref="B48:B50"/>
    <mergeCell ref="B54:G54"/>
    <mergeCell ref="B55:C55"/>
    <mergeCell ref="B56:B61"/>
    <mergeCell ref="B67:G67"/>
    <mergeCell ref="B68:C68"/>
    <mergeCell ref="B69:B76"/>
    <mergeCell ref="B81:G81"/>
    <mergeCell ref="B82:C82"/>
    <mergeCell ref="B77:G77"/>
    <mergeCell ref="B37:B42"/>
    <mergeCell ref="B4:G4"/>
    <mergeCell ref="B5:C5"/>
    <mergeCell ref="B6:B8"/>
    <mergeCell ref="B12:G12"/>
    <mergeCell ref="B13:C13"/>
    <mergeCell ref="B14:B21"/>
    <mergeCell ref="B26:G26"/>
    <mergeCell ref="B27:C27"/>
    <mergeCell ref="B28:B30"/>
    <mergeCell ref="B35:G35"/>
    <mergeCell ref="B36:C36"/>
    <mergeCell ref="B9:G9"/>
    <mergeCell ref="B96:G96"/>
    <mergeCell ref="B97:C97"/>
    <mergeCell ref="B105:G105"/>
    <mergeCell ref="B109:G109"/>
    <mergeCell ref="B110:C110"/>
    <mergeCell ref="B120:G120"/>
    <mergeCell ref="B124:G124"/>
    <mergeCell ref="B125:C125"/>
    <mergeCell ref="B126:B128"/>
    <mergeCell ref="B129:G129"/>
    <mergeCell ref="B144:C144"/>
    <mergeCell ref="B145:B147"/>
    <mergeCell ref="B148:G148"/>
    <mergeCell ref="B133:G133"/>
    <mergeCell ref="B134:C134"/>
    <mergeCell ref="B135:B137"/>
    <mergeCell ref="B138:G138"/>
    <mergeCell ref="B143:G143"/>
  </mergeCells>
  <hyperlinks>
    <hyperlink ref="B153" location="'limitacion caminar'!B1" display="Inicio"/>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153"/>
  <sheetViews>
    <sheetView showGridLines="0" workbookViewId="0">
      <selection activeCell="C2" sqref="C2"/>
    </sheetView>
  </sheetViews>
  <sheetFormatPr defaultColWidth="8.85546875" defaultRowHeight="14.25" x14ac:dyDescent="0.2"/>
  <cols>
    <col min="1" max="1" width="6.140625" style="2" customWidth="1"/>
    <col min="2" max="2" width="9.140625" style="2" customWidth="1"/>
    <col min="3" max="3" width="26.42578125" style="80" customWidth="1"/>
    <col min="4" max="4" width="13.140625" style="46" customWidth="1"/>
    <col min="5" max="7" width="13.140625" style="47" customWidth="1"/>
    <col min="8" max="11" width="10.7109375" style="2" customWidth="1"/>
    <col min="12" max="13" width="8.85546875" style="2"/>
    <col min="14" max="15" width="8.5703125" style="2" customWidth="1"/>
    <col min="16" max="16384" width="8.85546875" style="2"/>
  </cols>
  <sheetData>
    <row r="4" spans="2:7" ht="30" customHeight="1" thickBot="1" x14ac:dyDescent="0.25">
      <c r="B4" s="234" t="s">
        <v>94</v>
      </c>
      <c r="C4" s="234"/>
      <c r="D4" s="234"/>
      <c r="E4" s="234"/>
      <c r="F4" s="234"/>
      <c r="G4" s="234"/>
    </row>
    <row r="5" spans="2:7" ht="29.45" customHeight="1" thickTop="1" thickBot="1" x14ac:dyDescent="0.25">
      <c r="B5" s="255"/>
      <c r="C5" s="256"/>
      <c r="D5" s="130" t="s">
        <v>2</v>
      </c>
      <c r="E5" s="131" t="s">
        <v>3</v>
      </c>
      <c r="F5" s="131" t="s">
        <v>4</v>
      </c>
      <c r="G5" s="131" t="s">
        <v>5</v>
      </c>
    </row>
    <row r="6" spans="2:7" ht="22.15" customHeight="1" thickBot="1" x14ac:dyDescent="0.25">
      <c r="B6" s="240" t="s">
        <v>1</v>
      </c>
      <c r="C6" s="160" t="s">
        <v>6</v>
      </c>
      <c r="D6" s="136">
        <v>4448</v>
      </c>
      <c r="E6" s="137">
        <v>66.756716193906655</v>
      </c>
      <c r="F6" s="137">
        <v>66.756716193906655</v>
      </c>
      <c r="G6" s="138">
        <v>66.756716193906655</v>
      </c>
    </row>
    <row r="7" spans="2:7" ht="22.15" customHeight="1" x14ac:dyDescent="0.2">
      <c r="B7" s="241"/>
      <c r="C7" s="73" t="s">
        <v>7</v>
      </c>
      <c r="D7" s="36">
        <v>2215</v>
      </c>
      <c r="E7" s="37">
        <v>33.243283806093352</v>
      </c>
      <c r="F7" s="37">
        <v>33.243283806093352</v>
      </c>
      <c r="G7" s="37">
        <v>100</v>
      </c>
    </row>
    <row r="8" spans="2:7" ht="22.15" customHeight="1" thickBot="1" x14ac:dyDescent="0.25">
      <c r="B8" s="242"/>
      <c r="C8" s="74" t="s">
        <v>8</v>
      </c>
      <c r="D8" s="38">
        <v>6663</v>
      </c>
      <c r="E8" s="39">
        <v>100</v>
      </c>
      <c r="F8" s="39">
        <v>100</v>
      </c>
      <c r="G8" s="40"/>
    </row>
    <row r="9" spans="2:7" ht="14.45" customHeight="1" thickTop="1" x14ac:dyDescent="0.2">
      <c r="B9" s="233" t="s">
        <v>41</v>
      </c>
      <c r="C9" s="233"/>
      <c r="D9" s="233"/>
      <c r="E9" s="233"/>
      <c r="F9" s="233"/>
      <c r="G9" s="233"/>
    </row>
    <row r="10" spans="2:7" ht="12" customHeight="1" x14ac:dyDescent="0.2">
      <c r="B10" s="25"/>
      <c r="C10" s="31"/>
      <c r="D10" s="36"/>
      <c r="E10" s="37"/>
      <c r="F10" s="37"/>
      <c r="G10" s="33"/>
    </row>
    <row r="12" spans="2:7" ht="30.6" customHeight="1" thickBot="1" x14ac:dyDescent="0.25">
      <c r="B12" s="234" t="s">
        <v>95</v>
      </c>
      <c r="C12" s="234"/>
      <c r="D12" s="234"/>
      <c r="E12" s="234"/>
      <c r="F12" s="234"/>
      <c r="G12" s="234"/>
    </row>
    <row r="13" spans="2:7" ht="31.9" customHeight="1" thickTop="1" thickBot="1" x14ac:dyDescent="0.25">
      <c r="B13" s="255"/>
      <c r="C13" s="255"/>
      <c r="D13" s="83" t="s">
        <v>2</v>
      </c>
      <c r="E13" s="84" t="s">
        <v>3</v>
      </c>
      <c r="F13" s="84" t="s">
        <v>4</v>
      </c>
      <c r="G13" s="84" t="s">
        <v>5</v>
      </c>
    </row>
    <row r="14" spans="2:7" ht="20.45" customHeight="1" thickBot="1" x14ac:dyDescent="0.25">
      <c r="B14" s="240" t="s">
        <v>1</v>
      </c>
      <c r="C14" s="160" t="s">
        <v>9</v>
      </c>
      <c r="D14" s="136">
        <v>3010</v>
      </c>
      <c r="E14" s="137">
        <v>45.174846165390967</v>
      </c>
      <c r="F14" s="137">
        <v>45.174846165390967</v>
      </c>
      <c r="G14" s="138">
        <v>45.174846165390967</v>
      </c>
    </row>
    <row r="15" spans="2:7" ht="20.45" customHeight="1" x14ac:dyDescent="0.2">
      <c r="B15" s="241"/>
      <c r="C15" s="73" t="s">
        <v>10</v>
      </c>
      <c r="D15" s="36">
        <v>799</v>
      </c>
      <c r="E15" s="37">
        <v>11.991595377457601</v>
      </c>
      <c r="F15" s="37">
        <v>11.991595377457601</v>
      </c>
      <c r="G15" s="37">
        <v>57.166441542848567</v>
      </c>
    </row>
    <row r="16" spans="2:7" ht="20.45" customHeight="1" x14ac:dyDescent="0.2">
      <c r="B16" s="241"/>
      <c r="C16" s="73" t="s">
        <v>11</v>
      </c>
      <c r="D16" s="36">
        <v>521</v>
      </c>
      <c r="E16" s="37">
        <v>7.8193006153384363</v>
      </c>
      <c r="F16" s="37">
        <v>7.8193006153384363</v>
      </c>
      <c r="G16" s="37">
        <v>64.985742158187008</v>
      </c>
    </row>
    <row r="17" spans="2:7" ht="20.45" customHeight="1" x14ac:dyDescent="0.2">
      <c r="B17" s="241"/>
      <c r="C17" s="73" t="s">
        <v>12</v>
      </c>
      <c r="D17" s="36">
        <v>385</v>
      </c>
      <c r="E17" s="37">
        <v>5.7781779978988448</v>
      </c>
      <c r="F17" s="37">
        <v>5.7781779978988448</v>
      </c>
      <c r="G17" s="37">
        <v>70.763920156085845</v>
      </c>
    </row>
    <row r="18" spans="2:7" ht="20.45" customHeight="1" x14ac:dyDescent="0.2">
      <c r="B18" s="241"/>
      <c r="C18" s="73" t="s">
        <v>13</v>
      </c>
      <c r="D18" s="36">
        <v>629</v>
      </c>
      <c r="E18" s="37">
        <v>9.4401921056581113</v>
      </c>
      <c r="F18" s="37">
        <v>9.4401921056581113</v>
      </c>
      <c r="G18" s="37">
        <v>80.204112261743958</v>
      </c>
    </row>
    <row r="19" spans="2:7" ht="20.45" customHeight="1" x14ac:dyDescent="0.2">
      <c r="B19" s="241"/>
      <c r="C19" s="73" t="s">
        <v>14</v>
      </c>
      <c r="D19" s="36">
        <v>712</v>
      </c>
      <c r="E19" s="37">
        <v>10.685877232477862</v>
      </c>
      <c r="F19" s="37">
        <v>10.685877232477862</v>
      </c>
      <c r="G19" s="37">
        <v>90.889989494221822</v>
      </c>
    </row>
    <row r="20" spans="2:7" ht="20.45" customHeight="1" x14ac:dyDescent="0.2">
      <c r="B20" s="241"/>
      <c r="C20" s="73" t="s">
        <v>15</v>
      </c>
      <c r="D20" s="36">
        <v>607</v>
      </c>
      <c r="E20" s="37">
        <v>9.1100105057781775</v>
      </c>
      <c r="F20" s="37">
        <v>9.1100105057781775</v>
      </c>
      <c r="G20" s="37">
        <v>100</v>
      </c>
    </row>
    <row r="21" spans="2:7" ht="20.45" customHeight="1" thickBot="1" x14ac:dyDescent="0.25">
      <c r="B21" s="242"/>
      <c r="C21" s="74" t="s">
        <v>8</v>
      </c>
      <c r="D21" s="38">
        <v>6663</v>
      </c>
      <c r="E21" s="39">
        <v>100</v>
      </c>
      <c r="F21" s="39">
        <v>100</v>
      </c>
      <c r="G21" s="40"/>
    </row>
    <row r="22" spans="2:7" ht="17.45" customHeight="1" thickTop="1" x14ac:dyDescent="0.2">
      <c r="B22" s="233" t="s">
        <v>41</v>
      </c>
      <c r="C22" s="233"/>
      <c r="D22" s="233"/>
      <c r="E22" s="233"/>
      <c r="F22" s="233"/>
      <c r="G22" s="233"/>
    </row>
    <row r="23" spans="2:7" ht="12" customHeight="1" x14ac:dyDescent="0.2">
      <c r="B23" s="25"/>
      <c r="C23" s="31"/>
      <c r="D23" s="36"/>
      <c r="E23" s="37"/>
      <c r="F23" s="37"/>
      <c r="G23" s="33"/>
    </row>
    <row r="24" spans="2:7" ht="12" customHeight="1" x14ac:dyDescent="0.2">
      <c r="B24" s="25"/>
      <c r="C24" s="31"/>
      <c r="D24" s="36"/>
      <c r="E24" s="37"/>
      <c r="F24" s="37"/>
      <c r="G24" s="33"/>
    </row>
    <row r="26" spans="2:7" ht="31.15" customHeight="1" thickBot="1" x14ac:dyDescent="0.25">
      <c r="B26" s="234" t="s">
        <v>96</v>
      </c>
      <c r="C26" s="234"/>
      <c r="D26" s="234"/>
      <c r="E26" s="234"/>
      <c r="F26" s="234"/>
      <c r="G26" s="234"/>
    </row>
    <row r="27" spans="2:7" ht="30" customHeight="1" thickTop="1" thickBot="1" x14ac:dyDescent="0.25">
      <c r="B27" s="255"/>
      <c r="C27" s="255"/>
      <c r="D27" s="83" t="s">
        <v>2</v>
      </c>
      <c r="E27" s="84" t="s">
        <v>3</v>
      </c>
      <c r="F27" s="84" t="s">
        <v>4</v>
      </c>
      <c r="G27" s="84" t="s">
        <v>5</v>
      </c>
    </row>
    <row r="28" spans="2:7" ht="23.45" customHeight="1" thickBot="1" x14ac:dyDescent="0.25">
      <c r="B28" s="240" t="s">
        <v>1</v>
      </c>
      <c r="C28" s="160" t="s">
        <v>16</v>
      </c>
      <c r="D28" s="136">
        <v>4031</v>
      </c>
      <c r="E28" s="137">
        <v>60.4982740507279</v>
      </c>
      <c r="F28" s="137">
        <v>60.4982740507279</v>
      </c>
      <c r="G28" s="138">
        <v>60.4982740507279</v>
      </c>
    </row>
    <row r="29" spans="2:7" ht="23.45" customHeight="1" x14ac:dyDescent="0.2">
      <c r="B29" s="241"/>
      <c r="C29" s="73" t="s">
        <v>17</v>
      </c>
      <c r="D29" s="36">
        <v>2632</v>
      </c>
      <c r="E29" s="37">
        <v>39.5017259492721</v>
      </c>
      <c r="F29" s="37">
        <v>39.5017259492721</v>
      </c>
      <c r="G29" s="37">
        <v>100</v>
      </c>
    </row>
    <row r="30" spans="2:7" ht="23.45" customHeight="1" thickBot="1" x14ac:dyDescent="0.25">
      <c r="B30" s="242"/>
      <c r="C30" s="74" t="s">
        <v>8</v>
      </c>
      <c r="D30" s="38">
        <v>6663</v>
      </c>
      <c r="E30" s="39">
        <v>100</v>
      </c>
      <c r="F30" s="39">
        <v>100</v>
      </c>
      <c r="G30" s="40"/>
    </row>
    <row r="31" spans="2:7" ht="16.899999999999999" customHeight="1" thickTop="1" x14ac:dyDescent="0.2">
      <c r="B31" s="233" t="s">
        <v>41</v>
      </c>
      <c r="C31" s="233"/>
      <c r="D31" s="233"/>
      <c r="E31" s="233"/>
      <c r="F31" s="233"/>
      <c r="G31" s="233"/>
    </row>
    <row r="35" spans="2:7" ht="31.9" customHeight="1" thickBot="1" x14ac:dyDescent="0.25">
      <c r="B35" s="234" t="s">
        <v>97</v>
      </c>
      <c r="C35" s="234"/>
      <c r="D35" s="234"/>
      <c r="E35" s="234"/>
      <c r="F35" s="234"/>
      <c r="G35" s="234"/>
    </row>
    <row r="36" spans="2:7" ht="31.15" customHeight="1" thickTop="1" x14ac:dyDescent="0.2">
      <c r="B36" s="255"/>
      <c r="C36" s="255"/>
      <c r="D36" s="83" t="s">
        <v>2</v>
      </c>
      <c r="E36" s="84" t="s">
        <v>3</v>
      </c>
      <c r="F36" s="84" t="s">
        <v>4</v>
      </c>
      <c r="G36" s="84" t="s">
        <v>5</v>
      </c>
    </row>
    <row r="37" spans="2:7" ht="25.15" customHeight="1" x14ac:dyDescent="0.2">
      <c r="B37" s="240" t="s">
        <v>1</v>
      </c>
      <c r="C37" s="72" t="s">
        <v>18</v>
      </c>
      <c r="D37" s="36">
        <v>601</v>
      </c>
      <c r="E37" s="37">
        <v>9.0199609785381956</v>
      </c>
      <c r="F37" s="37">
        <v>9.0199609785381956</v>
      </c>
      <c r="G37" s="37">
        <v>9.0199609785381956</v>
      </c>
    </row>
    <row r="38" spans="2:7" ht="25.15" customHeight="1" thickBot="1" x14ac:dyDescent="0.25">
      <c r="B38" s="241"/>
      <c r="C38" s="73" t="s">
        <v>19</v>
      </c>
      <c r="D38" s="36">
        <v>650</v>
      </c>
      <c r="E38" s="37">
        <v>9.755365450998049</v>
      </c>
      <c r="F38" s="37">
        <v>9.755365450998049</v>
      </c>
      <c r="G38" s="37">
        <v>18.775326429536246</v>
      </c>
    </row>
    <row r="39" spans="2:7" ht="25.15" customHeight="1" thickBot="1" x14ac:dyDescent="0.25">
      <c r="B39" s="241"/>
      <c r="C39" s="160" t="s">
        <v>20</v>
      </c>
      <c r="D39" s="136">
        <v>1802</v>
      </c>
      <c r="E39" s="137">
        <v>27.044874681074592</v>
      </c>
      <c r="F39" s="137">
        <v>27.044874681074592</v>
      </c>
      <c r="G39" s="138">
        <v>45.820201110610839</v>
      </c>
    </row>
    <row r="40" spans="2:7" ht="25.15" customHeight="1" thickBot="1" x14ac:dyDescent="0.25">
      <c r="B40" s="241"/>
      <c r="C40" s="73" t="s">
        <v>21</v>
      </c>
      <c r="D40" s="36">
        <v>1501</v>
      </c>
      <c r="E40" s="37">
        <v>22.527390064535496</v>
      </c>
      <c r="F40" s="37">
        <v>22.527390064535496</v>
      </c>
      <c r="G40" s="37">
        <v>68.347591175146334</v>
      </c>
    </row>
    <row r="41" spans="2:7" ht="25.15" customHeight="1" thickBot="1" x14ac:dyDescent="0.25">
      <c r="B41" s="241"/>
      <c r="C41" s="160" t="s">
        <v>22</v>
      </c>
      <c r="D41" s="136">
        <v>2109</v>
      </c>
      <c r="E41" s="137">
        <v>31.652408824853669</v>
      </c>
      <c r="F41" s="137">
        <v>31.652408824853669</v>
      </c>
      <c r="G41" s="138">
        <v>100</v>
      </c>
    </row>
    <row r="42" spans="2:7" ht="25.15" customHeight="1" thickBot="1" x14ac:dyDescent="0.25">
      <c r="B42" s="242"/>
      <c r="C42" s="74" t="s">
        <v>8</v>
      </c>
      <c r="D42" s="38">
        <v>6663</v>
      </c>
      <c r="E42" s="39">
        <v>100</v>
      </c>
      <c r="F42" s="39">
        <v>100</v>
      </c>
      <c r="G42" s="40"/>
    </row>
    <row r="43" spans="2:7" ht="15.6" customHeight="1" thickTop="1" x14ac:dyDescent="0.2">
      <c r="B43" s="233" t="s">
        <v>41</v>
      </c>
      <c r="C43" s="233"/>
      <c r="D43" s="233"/>
      <c r="E43" s="233"/>
      <c r="F43" s="233"/>
      <c r="G43" s="233"/>
    </row>
    <row r="44" spans="2:7" ht="12" customHeight="1" x14ac:dyDescent="0.2">
      <c r="B44" s="25"/>
      <c r="C44" s="31"/>
      <c r="D44" s="36"/>
      <c r="E44" s="37"/>
      <c r="F44" s="37"/>
      <c r="G44" s="33"/>
    </row>
    <row r="46" spans="2:7" ht="31.9" customHeight="1" thickBot="1" x14ac:dyDescent="0.25">
      <c r="B46" s="234" t="s">
        <v>99</v>
      </c>
      <c r="C46" s="234"/>
      <c r="D46" s="234"/>
      <c r="E46" s="234"/>
      <c r="F46" s="234"/>
      <c r="G46" s="234"/>
    </row>
    <row r="47" spans="2:7" ht="31.15" customHeight="1" thickTop="1" thickBot="1" x14ac:dyDescent="0.25">
      <c r="B47" s="255"/>
      <c r="C47" s="255"/>
      <c r="D47" s="83" t="s">
        <v>2</v>
      </c>
      <c r="E47" s="84" t="s">
        <v>3</v>
      </c>
      <c r="F47" s="84" t="s">
        <v>4</v>
      </c>
      <c r="G47" s="84" t="s">
        <v>5</v>
      </c>
    </row>
    <row r="48" spans="2:7" ht="25.9" customHeight="1" thickBot="1" x14ac:dyDescent="0.25">
      <c r="B48" s="240" t="s">
        <v>1</v>
      </c>
      <c r="C48" s="160" t="s">
        <v>23</v>
      </c>
      <c r="D48" s="136">
        <v>5630</v>
      </c>
      <c r="E48" s="137">
        <v>84.496473060183106</v>
      </c>
      <c r="F48" s="137">
        <v>84.496473060183106</v>
      </c>
      <c r="G48" s="138">
        <v>84.496473060183106</v>
      </c>
    </row>
    <row r="49" spans="2:9" ht="25.9" customHeight="1" x14ac:dyDescent="0.2">
      <c r="B49" s="241"/>
      <c r="C49" s="73" t="s">
        <v>24</v>
      </c>
      <c r="D49" s="36">
        <v>1033</v>
      </c>
      <c r="E49" s="37">
        <v>15.503526939816899</v>
      </c>
      <c r="F49" s="37">
        <v>15.503526939816899</v>
      </c>
      <c r="G49" s="37">
        <v>100</v>
      </c>
    </row>
    <row r="50" spans="2:9" ht="25.9" customHeight="1" thickBot="1" x14ac:dyDescent="0.25">
      <c r="B50" s="242"/>
      <c r="C50" s="74" t="s">
        <v>8</v>
      </c>
      <c r="D50" s="38">
        <v>6663</v>
      </c>
      <c r="E50" s="39">
        <v>100</v>
      </c>
      <c r="F50" s="39">
        <v>100</v>
      </c>
      <c r="G50" s="40"/>
    </row>
    <row r="51" spans="2:9" ht="18" customHeight="1" thickTop="1" x14ac:dyDescent="0.2">
      <c r="B51" s="233" t="s">
        <v>41</v>
      </c>
      <c r="C51" s="233"/>
      <c r="D51" s="233"/>
      <c r="E51" s="233"/>
      <c r="F51" s="233"/>
      <c r="G51" s="233"/>
    </row>
    <row r="52" spans="2:9" ht="12" customHeight="1" x14ac:dyDescent="0.2">
      <c r="B52" s="25"/>
      <c r="C52" s="31"/>
      <c r="D52" s="36"/>
      <c r="E52" s="37"/>
      <c r="F52" s="37"/>
      <c r="G52" s="33"/>
    </row>
    <row r="54" spans="2:9" ht="31.9" customHeight="1" thickBot="1" x14ac:dyDescent="0.25">
      <c r="B54" s="234" t="s">
        <v>100</v>
      </c>
      <c r="C54" s="234"/>
      <c r="D54" s="234"/>
      <c r="E54" s="234"/>
      <c r="F54" s="234"/>
      <c r="G54" s="234"/>
    </row>
    <row r="55" spans="2:9" ht="31.15" customHeight="1" thickTop="1" thickBot="1" x14ac:dyDescent="0.25">
      <c r="B55" s="255"/>
      <c r="C55" s="255"/>
      <c r="D55" s="83" t="s">
        <v>2</v>
      </c>
      <c r="E55" s="84" t="s">
        <v>3</v>
      </c>
      <c r="F55" s="84" t="s">
        <v>4</v>
      </c>
      <c r="G55" s="84" t="s">
        <v>5</v>
      </c>
    </row>
    <row r="56" spans="2:9" ht="27.6" customHeight="1" thickBot="1" x14ac:dyDescent="0.25">
      <c r="B56" s="240" t="s">
        <v>1</v>
      </c>
      <c r="C56" s="160" t="s">
        <v>131</v>
      </c>
      <c r="D56" s="136">
        <v>2626</v>
      </c>
      <c r="E56" s="137">
        <v>39.411676422032116</v>
      </c>
      <c r="F56" s="137">
        <v>39.411676422032116</v>
      </c>
      <c r="G56" s="138">
        <v>39.411676422032116</v>
      </c>
      <c r="H56" s="72"/>
      <c r="I56" s="79"/>
    </row>
    <row r="57" spans="2:9" ht="27.6" customHeight="1" x14ac:dyDescent="0.2">
      <c r="B57" s="241"/>
      <c r="C57" s="180" t="s">
        <v>132</v>
      </c>
      <c r="D57" s="36">
        <v>2257</v>
      </c>
      <c r="E57" s="37">
        <v>33.873630496773224</v>
      </c>
      <c r="F57" s="37">
        <v>33.873630496773224</v>
      </c>
      <c r="G57" s="37">
        <v>73.285306918805333</v>
      </c>
      <c r="H57" s="73"/>
      <c r="I57" s="79"/>
    </row>
    <row r="58" spans="2:9" ht="27.6" customHeight="1" x14ac:dyDescent="0.2">
      <c r="B58" s="241"/>
      <c r="C58" s="180" t="s">
        <v>133</v>
      </c>
      <c r="D58" s="36">
        <v>638</v>
      </c>
      <c r="E58" s="37">
        <v>9.5752663965180851</v>
      </c>
      <c r="F58" s="37">
        <v>9.5752663965180851</v>
      </c>
      <c r="G58" s="37">
        <v>82.860573315323421</v>
      </c>
      <c r="H58" s="73"/>
      <c r="I58" s="79"/>
    </row>
    <row r="59" spans="2:9" ht="27.6" customHeight="1" x14ac:dyDescent="0.2">
      <c r="B59" s="241"/>
      <c r="C59" s="73" t="s">
        <v>42</v>
      </c>
      <c r="D59" s="36">
        <v>517</v>
      </c>
      <c r="E59" s="37">
        <v>7.7592675971784484</v>
      </c>
      <c r="F59" s="37">
        <v>7.7592675971784484</v>
      </c>
      <c r="G59" s="37">
        <v>90.619840912501871</v>
      </c>
      <c r="H59" s="73"/>
      <c r="I59" s="79"/>
    </row>
    <row r="60" spans="2:9" ht="27.6" customHeight="1" x14ac:dyDescent="0.2">
      <c r="B60" s="241"/>
      <c r="C60" s="73" t="s">
        <v>134</v>
      </c>
      <c r="D60" s="36">
        <v>625</v>
      </c>
      <c r="E60" s="37">
        <v>9.3801590874981251</v>
      </c>
      <c r="F60" s="37">
        <v>9.3801590874981251</v>
      </c>
      <c r="G60" s="37">
        <v>100</v>
      </c>
      <c r="H60" s="73"/>
      <c r="I60" s="79"/>
    </row>
    <row r="61" spans="2:9" ht="27.6" customHeight="1" thickBot="1" x14ac:dyDescent="0.25">
      <c r="B61" s="242"/>
      <c r="C61" s="74" t="s">
        <v>8</v>
      </c>
      <c r="D61" s="38">
        <f>SUM(D56:D60)</f>
        <v>6663</v>
      </c>
      <c r="E61" s="38">
        <f>SUM(E56:E60)</f>
        <v>100</v>
      </c>
      <c r="F61" s="38">
        <f>SUM(F56:F60)</f>
        <v>100</v>
      </c>
      <c r="G61" s="40"/>
    </row>
    <row r="62" spans="2:9" ht="16.899999999999999" customHeight="1" thickTop="1" x14ac:dyDescent="0.2">
      <c r="B62" s="233" t="s">
        <v>41</v>
      </c>
      <c r="C62" s="233"/>
      <c r="D62" s="233"/>
      <c r="E62" s="233"/>
      <c r="F62" s="233"/>
      <c r="G62" s="233"/>
    </row>
    <row r="63" spans="2:9" ht="15" customHeight="1" x14ac:dyDescent="0.2">
      <c r="B63" s="25"/>
      <c r="C63" s="31"/>
      <c r="D63" s="36"/>
      <c r="E63" s="37"/>
      <c r="F63" s="37"/>
      <c r="G63" s="33"/>
    </row>
    <row r="64" spans="2:9" ht="15" customHeight="1" x14ac:dyDescent="0.2">
      <c r="B64" s="25"/>
      <c r="C64" s="31"/>
      <c r="D64" s="36"/>
      <c r="E64" s="37"/>
      <c r="F64" s="37"/>
      <c r="G64" s="33"/>
    </row>
    <row r="65" spans="2:9" ht="15" customHeight="1" x14ac:dyDescent="0.2">
      <c r="B65" s="25"/>
      <c r="C65" s="31"/>
      <c r="D65" s="36"/>
      <c r="E65" s="37"/>
      <c r="F65" s="37"/>
      <c r="G65" s="33"/>
    </row>
    <row r="67" spans="2:9" ht="30" customHeight="1" thickBot="1" x14ac:dyDescent="0.25">
      <c r="B67" s="234" t="s">
        <v>101</v>
      </c>
      <c r="C67" s="234"/>
      <c r="D67" s="234"/>
      <c r="E67" s="234"/>
      <c r="F67" s="234"/>
      <c r="G67" s="234"/>
    </row>
    <row r="68" spans="2:9" ht="34.15" customHeight="1" thickTop="1" thickBot="1" x14ac:dyDescent="0.25">
      <c r="B68" s="255"/>
      <c r="C68" s="255"/>
      <c r="D68" s="83" t="s">
        <v>2</v>
      </c>
      <c r="E68" s="84" t="s">
        <v>3</v>
      </c>
      <c r="F68" s="84" t="s">
        <v>4</v>
      </c>
      <c r="G68" s="84" t="s">
        <v>5</v>
      </c>
    </row>
    <row r="69" spans="2:9" ht="29.45" customHeight="1" thickBot="1" x14ac:dyDescent="0.25">
      <c r="B69" s="240" t="s">
        <v>1</v>
      </c>
      <c r="C69" s="160" t="s">
        <v>136</v>
      </c>
      <c r="D69" s="136">
        <v>2241</v>
      </c>
      <c r="E69" s="137">
        <v>33.633498424133272</v>
      </c>
      <c r="F69" s="137">
        <v>33.633498424133272</v>
      </c>
      <c r="G69" s="138">
        <v>33.633498424133272</v>
      </c>
      <c r="H69" s="190"/>
      <c r="I69" s="79"/>
    </row>
    <row r="70" spans="2:9" ht="30" customHeight="1" x14ac:dyDescent="0.2">
      <c r="B70" s="241"/>
      <c r="C70" s="73" t="s">
        <v>138</v>
      </c>
      <c r="D70" s="36">
        <v>208</v>
      </c>
      <c r="E70" s="37">
        <f>+D70/$D$76*100</f>
        <v>3.1217169443193757</v>
      </c>
      <c r="F70" s="37">
        <f>+E70</f>
        <v>3.1217169443193757</v>
      </c>
      <c r="G70" s="37">
        <f>+F70+G69</f>
        <v>36.755215368452646</v>
      </c>
      <c r="H70" s="180"/>
      <c r="I70" s="79"/>
    </row>
    <row r="71" spans="2:9" ht="30" customHeight="1" x14ac:dyDescent="0.2">
      <c r="B71" s="241"/>
      <c r="C71" s="73" t="s">
        <v>49</v>
      </c>
      <c r="D71" s="36">
        <v>261</v>
      </c>
      <c r="E71" s="37">
        <v>3.9171544349392162</v>
      </c>
      <c r="F71" s="37">
        <v>3.9171544349392162</v>
      </c>
      <c r="G71" s="37">
        <f t="shared" ref="G71:G75" si="0">+F71+G70</f>
        <v>40.672369803391859</v>
      </c>
    </row>
    <row r="72" spans="2:9" ht="27" customHeight="1" thickBot="1" x14ac:dyDescent="0.25">
      <c r="B72" s="241"/>
      <c r="C72" s="73" t="s">
        <v>50</v>
      </c>
      <c r="D72" s="36">
        <v>6</v>
      </c>
      <c r="E72" s="37">
        <v>9.0049527239981983E-2</v>
      </c>
      <c r="F72" s="37">
        <v>9.0049527239981983E-2</v>
      </c>
      <c r="G72" s="37">
        <f t="shared" si="0"/>
        <v>40.762419330631843</v>
      </c>
    </row>
    <row r="73" spans="2:9" ht="27" customHeight="1" thickBot="1" x14ac:dyDescent="0.25">
      <c r="B73" s="241"/>
      <c r="C73" s="160" t="s">
        <v>51</v>
      </c>
      <c r="D73" s="136">
        <v>1551</v>
      </c>
      <c r="E73" s="137">
        <v>23.277802791535347</v>
      </c>
      <c r="F73" s="137">
        <v>23.277802791535347</v>
      </c>
      <c r="G73" s="138">
        <f t="shared" si="0"/>
        <v>64.040222122167194</v>
      </c>
    </row>
    <row r="74" spans="2:9" ht="30.6" customHeight="1" thickBot="1" x14ac:dyDescent="0.25">
      <c r="B74" s="241"/>
      <c r="C74" s="73" t="s">
        <v>52</v>
      </c>
      <c r="D74" s="36">
        <v>843</v>
      </c>
      <c r="E74" s="37">
        <v>12.651958577217471</v>
      </c>
      <c r="F74" s="37">
        <v>12.651958577217471</v>
      </c>
      <c r="G74" s="37">
        <f t="shared" si="0"/>
        <v>76.692180699384664</v>
      </c>
    </row>
    <row r="75" spans="2:9" ht="21.6" customHeight="1" thickBot="1" x14ac:dyDescent="0.25">
      <c r="B75" s="241"/>
      <c r="C75" s="160" t="s">
        <v>53</v>
      </c>
      <c r="D75" s="136">
        <v>1553</v>
      </c>
      <c r="E75" s="137">
        <v>23.307819300615336</v>
      </c>
      <c r="F75" s="137">
        <v>23.307819300615336</v>
      </c>
      <c r="G75" s="138">
        <f t="shared" si="0"/>
        <v>100</v>
      </c>
    </row>
    <row r="76" spans="2:9" ht="21.6" customHeight="1" thickBot="1" x14ac:dyDescent="0.25">
      <c r="B76" s="242"/>
      <c r="C76" s="74" t="s">
        <v>8</v>
      </c>
      <c r="D76" s="38">
        <v>6663</v>
      </c>
      <c r="E76" s="38">
        <v>100</v>
      </c>
      <c r="F76" s="38">
        <v>100</v>
      </c>
      <c r="G76" s="40"/>
    </row>
    <row r="77" spans="2:9" ht="19.149999999999999" customHeight="1" thickTop="1" x14ac:dyDescent="0.2">
      <c r="B77" s="233" t="s">
        <v>41</v>
      </c>
      <c r="C77" s="233"/>
      <c r="D77" s="233"/>
      <c r="E77" s="233"/>
      <c r="F77" s="233"/>
      <c r="G77" s="233"/>
    </row>
    <row r="81" spans="2:7" ht="31.15" customHeight="1" thickBot="1" x14ac:dyDescent="0.25">
      <c r="B81" s="234" t="s">
        <v>103</v>
      </c>
      <c r="C81" s="234"/>
      <c r="D81" s="234"/>
      <c r="E81" s="234"/>
      <c r="F81" s="234"/>
      <c r="G81" s="234"/>
    </row>
    <row r="82" spans="2:7" ht="31.15" customHeight="1" thickTop="1" x14ac:dyDescent="0.2">
      <c r="B82" s="255"/>
      <c r="C82" s="255"/>
      <c r="D82" s="83" t="s">
        <v>2</v>
      </c>
      <c r="E82" s="84" t="s">
        <v>3</v>
      </c>
      <c r="F82" s="84" t="s">
        <v>4</v>
      </c>
      <c r="G82" s="84" t="s">
        <v>5</v>
      </c>
    </row>
    <row r="83" spans="2:7" ht="25.9" customHeight="1" x14ac:dyDescent="0.2">
      <c r="B83" s="240" t="s">
        <v>1</v>
      </c>
      <c r="C83" s="72" t="s">
        <v>25</v>
      </c>
      <c r="D83" s="36">
        <v>1212</v>
      </c>
      <c r="E83" s="37">
        <v>18.190004502476363</v>
      </c>
      <c r="F83" s="37">
        <v>18.190004502476363</v>
      </c>
      <c r="G83" s="37">
        <v>18.190004502476363</v>
      </c>
    </row>
    <row r="84" spans="2:7" ht="31.9" customHeight="1" x14ac:dyDescent="0.2">
      <c r="B84" s="241"/>
      <c r="C84" s="73" t="s">
        <v>26</v>
      </c>
      <c r="D84" s="36">
        <v>504</v>
      </c>
      <c r="E84" s="37">
        <v>7.5641602881584875</v>
      </c>
      <c r="F84" s="37">
        <v>7.5641602881584875</v>
      </c>
      <c r="G84" s="37">
        <v>25.754164790634849</v>
      </c>
    </row>
    <row r="85" spans="2:7" ht="31.9" customHeight="1" x14ac:dyDescent="0.2">
      <c r="B85" s="241"/>
      <c r="C85" s="73" t="s">
        <v>27</v>
      </c>
      <c r="D85" s="36">
        <v>310</v>
      </c>
      <c r="E85" s="37">
        <v>4.6525589073990696</v>
      </c>
      <c r="F85" s="37">
        <v>4.6525589073990696</v>
      </c>
      <c r="G85" s="37">
        <v>30.406723698033918</v>
      </c>
    </row>
    <row r="86" spans="2:7" ht="31.9" customHeight="1" thickBot="1" x14ac:dyDescent="0.25">
      <c r="B86" s="241"/>
      <c r="C86" s="73" t="s">
        <v>28</v>
      </c>
      <c r="D86" s="36">
        <v>285</v>
      </c>
      <c r="E86" s="37">
        <v>4.2773525438991449</v>
      </c>
      <c r="F86" s="37">
        <v>4.2773525438991449</v>
      </c>
      <c r="G86" s="37">
        <v>34.684076241933063</v>
      </c>
    </row>
    <row r="87" spans="2:7" ht="28.9" customHeight="1" thickBot="1" x14ac:dyDescent="0.25">
      <c r="B87" s="241"/>
      <c r="C87" s="160" t="s">
        <v>29</v>
      </c>
      <c r="D87" s="136">
        <v>1893</v>
      </c>
      <c r="E87" s="137">
        <v>28.410625844214319</v>
      </c>
      <c r="F87" s="137">
        <v>28.410625844214319</v>
      </c>
      <c r="G87" s="138">
        <v>63.094702086147379</v>
      </c>
    </row>
    <row r="88" spans="2:7" ht="28.9" customHeight="1" thickBot="1" x14ac:dyDescent="0.25">
      <c r="B88" s="241"/>
      <c r="C88" s="160" t="s">
        <v>30</v>
      </c>
      <c r="D88" s="136">
        <v>1225</v>
      </c>
      <c r="E88" s="137">
        <v>18.385111811496323</v>
      </c>
      <c r="F88" s="137">
        <v>18.385111811496323</v>
      </c>
      <c r="G88" s="138">
        <v>81.479813897643709</v>
      </c>
    </row>
    <row r="89" spans="2:7" ht="28.9" customHeight="1" x14ac:dyDescent="0.2">
      <c r="B89" s="241"/>
      <c r="C89" s="73" t="s">
        <v>31</v>
      </c>
      <c r="D89" s="36">
        <v>81</v>
      </c>
      <c r="E89" s="37">
        <v>1.2156686177397569</v>
      </c>
      <c r="F89" s="37">
        <v>1.2156686177397569</v>
      </c>
      <c r="G89" s="37">
        <v>82.695482515383461</v>
      </c>
    </row>
    <row r="90" spans="2:7" ht="28.9" customHeight="1" x14ac:dyDescent="0.2">
      <c r="B90" s="241"/>
      <c r="C90" s="73" t="s">
        <v>32</v>
      </c>
      <c r="D90" s="36">
        <v>1153</v>
      </c>
      <c r="E90" s="37">
        <v>17.304517484616539</v>
      </c>
      <c r="F90" s="37">
        <v>17.304517484616539</v>
      </c>
      <c r="G90" s="37">
        <v>100</v>
      </c>
    </row>
    <row r="91" spans="2:7" ht="19.899999999999999" customHeight="1" thickBot="1" x14ac:dyDescent="0.25">
      <c r="B91" s="242"/>
      <c r="C91" s="74" t="s">
        <v>8</v>
      </c>
      <c r="D91" s="38">
        <v>6663</v>
      </c>
      <c r="E91" s="39">
        <v>100</v>
      </c>
      <c r="F91" s="39">
        <v>100</v>
      </c>
      <c r="G91" s="40"/>
    </row>
    <row r="92" spans="2:7" ht="15" thickTop="1" x14ac:dyDescent="0.2">
      <c r="B92" s="233" t="s">
        <v>41</v>
      </c>
      <c r="C92" s="233"/>
      <c r="D92" s="233"/>
      <c r="E92" s="233"/>
      <c r="F92" s="233"/>
      <c r="G92" s="233"/>
    </row>
    <row r="96" spans="2:7" ht="34.15" customHeight="1" thickBot="1" x14ac:dyDescent="0.25">
      <c r="B96" s="234" t="s">
        <v>198</v>
      </c>
      <c r="C96" s="234"/>
      <c r="D96" s="234"/>
      <c r="E96" s="234"/>
      <c r="F96" s="234"/>
      <c r="G96" s="234"/>
    </row>
    <row r="97" spans="2:7" ht="29.25" thickTop="1" x14ac:dyDescent="0.2">
      <c r="B97" s="255"/>
      <c r="C97" s="255"/>
      <c r="D97" s="83" t="s">
        <v>2</v>
      </c>
      <c r="E97" s="84" t="s">
        <v>3</v>
      </c>
      <c r="F97" s="84" t="s">
        <v>4</v>
      </c>
      <c r="G97" s="84" t="s">
        <v>5</v>
      </c>
    </row>
    <row r="98" spans="2:7" ht="24.6" customHeight="1" x14ac:dyDescent="0.2">
      <c r="B98" s="207" t="s">
        <v>1</v>
      </c>
      <c r="C98" s="46" t="s">
        <v>159</v>
      </c>
      <c r="D98" s="46">
        <v>1029</v>
      </c>
      <c r="E98" s="47">
        <f>+D98/$D$104*100</f>
        <v>15.443493921656911</v>
      </c>
      <c r="F98" s="47">
        <f>+E98</f>
        <v>15.443493921656911</v>
      </c>
      <c r="G98" s="47">
        <f>+F98</f>
        <v>15.443493921656911</v>
      </c>
    </row>
    <row r="99" spans="2:7" ht="24.6" customHeight="1" x14ac:dyDescent="0.2">
      <c r="B99" s="13"/>
      <c r="C99" s="46" t="s">
        <v>160</v>
      </c>
      <c r="D99" s="46">
        <v>888</v>
      </c>
      <c r="E99" s="47">
        <f t="shared" ref="E99:E104" si="1">+D99/$D$104*100</f>
        <v>13.327330031517334</v>
      </c>
      <c r="F99" s="47">
        <f t="shared" ref="F99:F104" si="2">+E99</f>
        <v>13.327330031517334</v>
      </c>
      <c r="G99" s="47">
        <f>+F99+G98</f>
        <v>28.770823953174244</v>
      </c>
    </row>
    <row r="100" spans="2:7" ht="24.6" customHeight="1" x14ac:dyDescent="0.2">
      <c r="B100" s="13"/>
      <c r="C100" s="46" t="s">
        <v>161</v>
      </c>
      <c r="D100" s="46">
        <v>159</v>
      </c>
      <c r="E100" s="47">
        <f t="shared" si="1"/>
        <v>2.3863124718595228</v>
      </c>
      <c r="F100" s="47">
        <f t="shared" si="2"/>
        <v>2.3863124718595228</v>
      </c>
      <c r="G100" s="47">
        <f t="shared" ref="G100:G103" si="3">+F100+G99</f>
        <v>31.157136425033766</v>
      </c>
    </row>
    <row r="101" spans="2:7" ht="24.6" customHeight="1" x14ac:dyDescent="0.2">
      <c r="B101" s="13"/>
      <c r="C101" s="46" t="s">
        <v>162</v>
      </c>
      <c r="D101" s="46">
        <v>88</v>
      </c>
      <c r="E101" s="47">
        <f t="shared" si="1"/>
        <v>1.3207263995197358</v>
      </c>
      <c r="F101" s="47">
        <f t="shared" si="2"/>
        <v>1.3207263995197358</v>
      </c>
      <c r="G101" s="47">
        <f t="shared" si="3"/>
        <v>32.477862824553505</v>
      </c>
    </row>
    <row r="102" spans="2:7" ht="24.6" customHeight="1" thickBot="1" x14ac:dyDescent="0.25">
      <c r="B102" s="13"/>
      <c r="C102" s="46" t="s">
        <v>163</v>
      </c>
      <c r="D102" s="46">
        <v>30</v>
      </c>
      <c r="E102" s="47">
        <f t="shared" si="1"/>
        <v>0.45024763619990993</v>
      </c>
      <c r="F102" s="47">
        <f t="shared" si="2"/>
        <v>0.45024763619990993</v>
      </c>
      <c r="G102" s="47">
        <f t="shared" si="3"/>
        <v>32.928110460753416</v>
      </c>
    </row>
    <row r="103" spans="2:7" ht="24.6" customHeight="1" thickBot="1" x14ac:dyDescent="0.25">
      <c r="B103" s="13"/>
      <c r="C103" s="160" t="s">
        <v>164</v>
      </c>
      <c r="D103" s="136">
        <v>4469</v>
      </c>
      <c r="E103" s="137">
        <f t="shared" si="1"/>
        <v>67.071889539246584</v>
      </c>
      <c r="F103" s="137">
        <f t="shared" si="2"/>
        <v>67.071889539246584</v>
      </c>
      <c r="G103" s="138">
        <f t="shared" si="3"/>
        <v>100</v>
      </c>
    </row>
    <row r="104" spans="2:7" ht="24.6" customHeight="1" thickBot="1" x14ac:dyDescent="0.25">
      <c r="B104" s="208"/>
      <c r="C104" s="24" t="s">
        <v>8</v>
      </c>
      <c r="D104" s="38">
        <v>6663</v>
      </c>
      <c r="E104" s="39">
        <f t="shared" si="1"/>
        <v>100</v>
      </c>
      <c r="F104" s="39">
        <f t="shared" si="2"/>
        <v>100</v>
      </c>
      <c r="G104" s="40"/>
    </row>
    <row r="105" spans="2:7" ht="15" thickTop="1" x14ac:dyDescent="0.2">
      <c r="B105" s="233" t="s">
        <v>41</v>
      </c>
      <c r="C105" s="233"/>
      <c r="D105" s="233"/>
      <c r="E105" s="233"/>
      <c r="F105" s="233"/>
      <c r="G105" s="233"/>
    </row>
    <row r="106" spans="2:7" x14ac:dyDescent="0.2">
      <c r="B106" s="13"/>
      <c r="C106" s="46"/>
    </row>
    <row r="107" spans="2:7" x14ac:dyDescent="0.2">
      <c r="B107" s="13"/>
      <c r="C107" s="46"/>
    </row>
    <row r="108" spans="2:7" x14ac:dyDescent="0.2">
      <c r="B108" s="13"/>
      <c r="C108" s="46"/>
    </row>
    <row r="109" spans="2:7" ht="31.15" customHeight="1" thickBot="1" x14ac:dyDescent="0.25">
      <c r="B109" s="234" t="s">
        <v>199</v>
      </c>
      <c r="C109" s="234"/>
      <c r="D109" s="234"/>
      <c r="E109" s="234"/>
      <c r="F109" s="234"/>
      <c r="G109" s="234"/>
    </row>
    <row r="110" spans="2:7" ht="30" thickTop="1" thickBot="1" x14ac:dyDescent="0.25">
      <c r="B110" s="255"/>
      <c r="C110" s="255"/>
      <c r="D110" s="83" t="s">
        <v>2</v>
      </c>
      <c r="E110" s="84" t="s">
        <v>3</v>
      </c>
      <c r="F110" s="84" t="s">
        <v>4</v>
      </c>
      <c r="G110" s="84" t="s">
        <v>5</v>
      </c>
    </row>
    <row r="111" spans="2:7" ht="21.6" customHeight="1" thickBot="1" x14ac:dyDescent="0.25">
      <c r="B111" s="207" t="s">
        <v>1</v>
      </c>
      <c r="C111" s="160" t="s">
        <v>165</v>
      </c>
      <c r="D111" s="136">
        <v>3996</v>
      </c>
      <c r="E111" s="137">
        <f>+D111/$D$119*100</f>
        <v>59.972985141828005</v>
      </c>
      <c r="F111" s="137">
        <f>+E111</f>
        <v>59.972985141828005</v>
      </c>
      <c r="G111" s="138">
        <f>+F111</f>
        <v>59.972985141828005</v>
      </c>
    </row>
    <row r="112" spans="2:7" ht="21.6" customHeight="1" thickBot="1" x14ac:dyDescent="0.25">
      <c r="B112" s="13"/>
      <c r="C112" s="46" t="s">
        <v>166</v>
      </c>
      <c r="D112" s="46">
        <v>623</v>
      </c>
      <c r="E112" s="47">
        <f t="shared" ref="E112:E119" si="4">+D112/$D$119*100</f>
        <v>9.3501425784181293</v>
      </c>
      <c r="F112" s="47">
        <f t="shared" ref="F112:F119" si="5">+E112</f>
        <v>9.3501425784181293</v>
      </c>
      <c r="G112" s="47">
        <f>+F112+G111</f>
        <v>69.323127720246134</v>
      </c>
    </row>
    <row r="113" spans="2:7" ht="21.6" customHeight="1" thickBot="1" x14ac:dyDescent="0.25">
      <c r="B113" s="13"/>
      <c r="C113" s="160" t="s">
        <v>167</v>
      </c>
      <c r="D113" s="136">
        <v>1173</v>
      </c>
      <c r="E113" s="137">
        <f t="shared" si="4"/>
        <v>17.604682575416479</v>
      </c>
      <c r="F113" s="137">
        <f t="shared" si="5"/>
        <v>17.604682575416479</v>
      </c>
      <c r="G113" s="138">
        <f t="shared" ref="G113:G118" si="6">+F113+G112</f>
        <v>86.92781029566261</v>
      </c>
    </row>
    <row r="114" spans="2:7" ht="21.6" customHeight="1" x14ac:dyDescent="0.2">
      <c r="B114" s="13"/>
      <c r="C114" s="46" t="s">
        <v>168</v>
      </c>
      <c r="D114" s="46">
        <v>205</v>
      </c>
      <c r="E114" s="47">
        <f t="shared" si="4"/>
        <v>3.0766921806993848</v>
      </c>
      <c r="F114" s="47">
        <f t="shared" si="5"/>
        <v>3.0766921806993848</v>
      </c>
      <c r="G114" s="47">
        <f t="shared" si="6"/>
        <v>90.004502476361992</v>
      </c>
    </row>
    <row r="115" spans="2:7" ht="30" customHeight="1" x14ac:dyDescent="0.2">
      <c r="B115" s="13"/>
      <c r="C115" s="209" t="s">
        <v>169</v>
      </c>
      <c r="D115" s="46">
        <v>400</v>
      </c>
      <c r="E115" s="47">
        <f t="shared" si="4"/>
        <v>6.0033018159987996</v>
      </c>
      <c r="F115" s="47">
        <f t="shared" si="5"/>
        <v>6.0033018159987996</v>
      </c>
      <c r="G115" s="47">
        <f t="shared" si="6"/>
        <v>96.007804292360788</v>
      </c>
    </row>
    <row r="116" spans="2:7" ht="21.6" customHeight="1" x14ac:dyDescent="0.2">
      <c r="B116" s="13"/>
      <c r="C116" s="46" t="s">
        <v>170</v>
      </c>
      <c r="D116" s="46">
        <v>118</v>
      </c>
      <c r="E116" s="47">
        <f t="shared" si="4"/>
        <v>1.7709740357196457</v>
      </c>
      <c r="F116" s="47">
        <f t="shared" si="5"/>
        <v>1.7709740357196457</v>
      </c>
      <c r="G116" s="47">
        <f t="shared" si="6"/>
        <v>97.778778328080435</v>
      </c>
    </row>
    <row r="117" spans="2:7" ht="21.6" customHeight="1" x14ac:dyDescent="0.2">
      <c r="B117" s="13"/>
      <c r="C117" s="46" t="s">
        <v>171</v>
      </c>
      <c r="D117" s="46">
        <v>53</v>
      </c>
      <c r="E117" s="47">
        <f t="shared" si="4"/>
        <v>0.79543749061984104</v>
      </c>
      <c r="F117" s="47">
        <f t="shared" si="5"/>
        <v>0.79543749061984104</v>
      </c>
      <c r="G117" s="47">
        <f t="shared" si="6"/>
        <v>98.574215818700281</v>
      </c>
    </row>
    <row r="118" spans="2:7" ht="21.6" customHeight="1" x14ac:dyDescent="0.2">
      <c r="B118" s="13"/>
      <c r="C118" s="46" t="s">
        <v>172</v>
      </c>
      <c r="D118" s="46">
        <v>95</v>
      </c>
      <c r="E118" s="47">
        <f t="shared" si="4"/>
        <v>1.425784181299715</v>
      </c>
      <c r="F118" s="47">
        <f t="shared" si="5"/>
        <v>1.425784181299715</v>
      </c>
      <c r="G118" s="47">
        <f t="shared" si="6"/>
        <v>100</v>
      </c>
    </row>
    <row r="119" spans="2:7" ht="21.6" customHeight="1" thickBot="1" x14ac:dyDescent="0.25">
      <c r="B119" s="208"/>
      <c r="C119" s="24" t="s">
        <v>8</v>
      </c>
      <c r="D119" s="38">
        <f>SUM(D111:D118)</f>
        <v>6663</v>
      </c>
      <c r="E119" s="39">
        <f t="shared" si="4"/>
        <v>100</v>
      </c>
      <c r="F119" s="39">
        <f t="shared" si="5"/>
        <v>100</v>
      </c>
      <c r="G119" s="40"/>
    </row>
    <row r="120" spans="2:7" ht="15" thickTop="1" x14ac:dyDescent="0.2">
      <c r="B120" s="233" t="s">
        <v>41</v>
      </c>
      <c r="C120" s="233"/>
      <c r="D120" s="233"/>
      <c r="E120" s="233"/>
      <c r="F120" s="233"/>
      <c r="G120" s="233"/>
    </row>
    <row r="121" spans="2:7" x14ac:dyDescent="0.2">
      <c r="B121" s="13"/>
      <c r="C121" s="46"/>
    </row>
    <row r="122" spans="2:7" x14ac:dyDescent="0.2">
      <c r="B122" s="13"/>
      <c r="C122" s="46"/>
    </row>
    <row r="123" spans="2:7" x14ac:dyDescent="0.2">
      <c r="B123" s="13"/>
      <c r="C123" s="46"/>
    </row>
    <row r="124" spans="2:7" ht="30.6" customHeight="1" thickBot="1" x14ac:dyDescent="0.25">
      <c r="B124" s="234" t="s">
        <v>200</v>
      </c>
      <c r="C124" s="234"/>
      <c r="D124" s="234"/>
      <c r="E124" s="234"/>
      <c r="F124" s="234"/>
      <c r="G124" s="234"/>
    </row>
    <row r="125" spans="2:7" ht="30" thickTop="1" thickBot="1" x14ac:dyDescent="0.25">
      <c r="B125" s="255"/>
      <c r="C125" s="255"/>
      <c r="D125" s="83" t="s">
        <v>2</v>
      </c>
      <c r="E125" s="84" t="s">
        <v>3</v>
      </c>
      <c r="F125" s="84" t="s">
        <v>4</v>
      </c>
      <c r="G125" s="84" t="s">
        <v>5</v>
      </c>
    </row>
    <row r="126" spans="2:7" ht="19.899999999999999" customHeight="1" thickBot="1" x14ac:dyDescent="0.25">
      <c r="B126" s="235" t="s">
        <v>1</v>
      </c>
      <c r="C126" s="160" t="s">
        <v>23</v>
      </c>
      <c r="D126" s="136">
        <v>4244</v>
      </c>
      <c r="E126" s="137">
        <f>+D126/$D$128*100</f>
        <v>63.695032267747266</v>
      </c>
      <c r="F126" s="137">
        <f>+E126</f>
        <v>63.695032267747266</v>
      </c>
      <c r="G126" s="138">
        <f>+F126</f>
        <v>63.695032267747266</v>
      </c>
    </row>
    <row r="127" spans="2:7" ht="19.899999999999999" customHeight="1" x14ac:dyDescent="0.2">
      <c r="B127" s="235"/>
      <c r="C127" s="46" t="s">
        <v>24</v>
      </c>
      <c r="D127" s="46">
        <v>2419</v>
      </c>
      <c r="E127" s="47">
        <f t="shared" ref="E127:E128" si="7">+D127/$D$128*100</f>
        <v>36.304967732252742</v>
      </c>
      <c r="F127" s="47">
        <f t="shared" ref="F127:F128" si="8">+E127</f>
        <v>36.304967732252742</v>
      </c>
      <c r="G127" s="47">
        <f>+F127+G126</f>
        <v>100</v>
      </c>
    </row>
    <row r="128" spans="2:7" ht="19.899999999999999" customHeight="1" thickBot="1" x14ac:dyDescent="0.25">
      <c r="B128" s="236"/>
      <c r="C128" s="24" t="s">
        <v>8</v>
      </c>
      <c r="D128" s="38">
        <v>6663</v>
      </c>
      <c r="E128" s="39">
        <f t="shared" si="7"/>
        <v>100</v>
      </c>
      <c r="F128" s="39">
        <f t="shared" si="8"/>
        <v>100</v>
      </c>
      <c r="G128" s="40"/>
    </row>
    <row r="129" spans="2:7" ht="15" thickTop="1" x14ac:dyDescent="0.2">
      <c r="B129" s="233" t="s">
        <v>41</v>
      </c>
      <c r="C129" s="233"/>
      <c r="D129" s="233"/>
      <c r="E129" s="233"/>
      <c r="F129" s="233"/>
      <c r="G129" s="233"/>
    </row>
    <row r="130" spans="2:7" x14ac:dyDescent="0.2">
      <c r="B130" s="13"/>
      <c r="C130" s="46"/>
    </row>
    <row r="131" spans="2:7" x14ac:dyDescent="0.2">
      <c r="B131" s="13"/>
      <c r="C131" s="46"/>
    </row>
    <row r="132" spans="2:7" x14ac:dyDescent="0.2">
      <c r="B132" s="13"/>
      <c r="C132" s="46"/>
    </row>
    <row r="133" spans="2:7" ht="27" customHeight="1" thickBot="1" x14ac:dyDescent="0.25">
      <c r="B133" s="234" t="s">
        <v>201</v>
      </c>
      <c r="C133" s="234"/>
      <c r="D133" s="234"/>
      <c r="E133" s="234"/>
      <c r="F133" s="234"/>
      <c r="G133" s="234"/>
    </row>
    <row r="134" spans="2:7" ht="29.25" thickTop="1" x14ac:dyDescent="0.2">
      <c r="B134" s="255"/>
      <c r="C134" s="255"/>
      <c r="D134" s="83" t="s">
        <v>2</v>
      </c>
      <c r="E134" s="84" t="s">
        <v>3</v>
      </c>
      <c r="F134" s="84" t="s">
        <v>4</v>
      </c>
      <c r="G134" s="84" t="s">
        <v>5</v>
      </c>
    </row>
    <row r="135" spans="2:7" ht="22.15" customHeight="1" thickBot="1" x14ac:dyDescent="0.25">
      <c r="B135" s="235" t="s">
        <v>1</v>
      </c>
      <c r="C135" s="46" t="s">
        <v>23</v>
      </c>
      <c r="D135" s="46">
        <v>2600</v>
      </c>
      <c r="E135" s="47">
        <f>+D135/$D$137*100</f>
        <v>39.021461803992196</v>
      </c>
      <c r="F135" s="47">
        <f>+E135</f>
        <v>39.021461803992196</v>
      </c>
      <c r="G135" s="47">
        <f>+F135</f>
        <v>39.021461803992196</v>
      </c>
    </row>
    <row r="136" spans="2:7" ht="22.15" customHeight="1" thickBot="1" x14ac:dyDescent="0.25">
      <c r="B136" s="235"/>
      <c r="C136" s="160" t="s">
        <v>24</v>
      </c>
      <c r="D136" s="136">
        <v>4063</v>
      </c>
      <c r="E136" s="137">
        <f>+D136/$D$137*100</f>
        <v>60.978538196007804</v>
      </c>
      <c r="F136" s="137">
        <f t="shared" ref="F136:F137" si="9">+E136</f>
        <v>60.978538196007804</v>
      </c>
      <c r="G136" s="138">
        <f>+F136+G135</f>
        <v>100</v>
      </c>
    </row>
    <row r="137" spans="2:7" ht="22.15" customHeight="1" thickBot="1" x14ac:dyDescent="0.25">
      <c r="B137" s="236"/>
      <c r="C137" s="24" t="s">
        <v>8</v>
      </c>
      <c r="D137" s="38">
        <v>6663</v>
      </c>
      <c r="E137" s="39">
        <f>+D137/$D$137*100</f>
        <v>100</v>
      </c>
      <c r="F137" s="39">
        <f t="shared" si="9"/>
        <v>100</v>
      </c>
      <c r="G137" s="40"/>
    </row>
    <row r="138" spans="2:7" ht="15" thickTop="1" x14ac:dyDescent="0.2">
      <c r="B138" s="233" t="s">
        <v>41</v>
      </c>
      <c r="C138" s="233"/>
      <c r="D138" s="233"/>
      <c r="E138" s="233"/>
      <c r="F138" s="233"/>
      <c r="G138" s="233"/>
    </row>
    <row r="139" spans="2:7" x14ac:dyDescent="0.2">
      <c r="B139" s="18"/>
      <c r="C139" s="18"/>
      <c r="D139" s="18"/>
      <c r="E139" s="18"/>
      <c r="F139" s="18"/>
      <c r="G139" s="18"/>
    </row>
    <row r="140" spans="2:7" x14ac:dyDescent="0.2">
      <c r="B140" s="18"/>
      <c r="C140" s="18"/>
      <c r="D140" s="18"/>
      <c r="E140" s="18"/>
      <c r="F140" s="18"/>
      <c r="G140" s="18"/>
    </row>
    <row r="141" spans="2:7" x14ac:dyDescent="0.2">
      <c r="B141" s="18"/>
      <c r="C141" s="18"/>
      <c r="D141" s="18"/>
      <c r="E141" s="18"/>
      <c r="F141" s="18"/>
      <c r="G141" s="18"/>
    </row>
    <row r="142" spans="2:7" x14ac:dyDescent="0.2">
      <c r="B142" s="18"/>
      <c r="C142" s="18"/>
      <c r="D142" s="18"/>
      <c r="E142" s="18"/>
      <c r="F142" s="18"/>
      <c r="G142" s="18"/>
    </row>
    <row r="143" spans="2:7" ht="27.6" customHeight="1" thickBot="1" x14ac:dyDescent="0.25">
      <c r="B143" s="234" t="s">
        <v>202</v>
      </c>
      <c r="C143" s="234"/>
      <c r="D143" s="234"/>
      <c r="E143" s="234"/>
      <c r="F143" s="234"/>
      <c r="G143" s="234"/>
    </row>
    <row r="144" spans="2:7" ht="29.25" thickTop="1" x14ac:dyDescent="0.2">
      <c r="B144" s="255"/>
      <c r="C144" s="255"/>
      <c r="D144" s="83" t="s">
        <v>2</v>
      </c>
      <c r="E144" s="84" t="s">
        <v>3</v>
      </c>
      <c r="F144" s="84" t="s">
        <v>4</v>
      </c>
      <c r="G144" s="84" t="s">
        <v>5</v>
      </c>
    </row>
    <row r="145" spans="2:7" ht="21" customHeight="1" thickBot="1" x14ac:dyDescent="0.25">
      <c r="B145" s="235" t="s">
        <v>1</v>
      </c>
      <c r="C145" s="46" t="s">
        <v>23</v>
      </c>
      <c r="D145" s="46">
        <v>2422</v>
      </c>
      <c r="E145" s="47">
        <f>+D145/$D$147*100</f>
        <v>36.349992495872726</v>
      </c>
      <c r="F145" s="47">
        <f>+E145</f>
        <v>36.349992495872726</v>
      </c>
      <c r="G145" s="47">
        <f>+F145</f>
        <v>36.349992495872726</v>
      </c>
    </row>
    <row r="146" spans="2:7" ht="21" customHeight="1" thickBot="1" x14ac:dyDescent="0.25">
      <c r="B146" s="235"/>
      <c r="C146" s="160" t="s">
        <v>24</v>
      </c>
      <c r="D146" s="136">
        <v>4241</v>
      </c>
      <c r="E146" s="137">
        <f t="shared" ref="E146:E147" si="10">+D146/$D$147*100</f>
        <v>63.650007504127274</v>
      </c>
      <c r="F146" s="137">
        <f t="shared" ref="F146:F147" si="11">+E146</f>
        <v>63.650007504127274</v>
      </c>
      <c r="G146" s="138">
        <f>+F146+G145</f>
        <v>100</v>
      </c>
    </row>
    <row r="147" spans="2:7" ht="21" customHeight="1" thickBot="1" x14ac:dyDescent="0.25">
      <c r="B147" s="236"/>
      <c r="C147" s="24" t="s">
        <v>8</v>
      </c>
      <c r="D147" s="38">
        <v>6663</v>
      </c>
      <c r="E147" s="39">
        <f t="shared" si="10"/>
        <v>100</v>
      </c>
      <c r="F147" s="39">
        <f t="shared" si="11"/>
        <v>100</v>
      </c>
      <c r="G147" s="40"/>
    </row>
    <row r="148" spans="2:7" ht="15" thickTop="1" x14ac:dyDescent="0.2">
      <c r="B148" s="233" t="s">
        <v>41</v>
      </c>
      <c r="C148" s="233"/>
      <c r="D148" s="233"/>
      <c r="E148" s="233"/>
      <c r="F148" s="233"/>
      <c r="G148" s="233"/>
    </row>
    <row r="153" spans="2:7" ht="18" x14ac:dyDescent="0.25">
      <c r="B153" s="176" t="s">
        <v>129</v>
      </c>
    </row>
  </sheetData>
  <sheetProtection password="CCF9" sheet="1" objects="1" scenarios="1"/>
  <mergeCells count="50">
    <mergeCell ref="B92:G92"/>
    <mergeCell ref="B77:G77"/>
    <mergeCell ref="B22:G22"/>
    <mergeCell ref="B31:G31"/>
    <mergeCell ref="B43:G43"/>
    <mergeCell ref="B51:G51"/>
    <mergeCell ref="B62:G62"/>
    <mergeCell ref="B83:B91"/>
    <mergeCell ref="B46:G46"/>
    <mergeCell ref="B47:C47"/>
    <mergeCell ref="B48:B50"/>
    <mergeCell ref="B54:G54"/>
    <mergeCell ref="B55:C55"/>
    <mergeCell ref="B56:B61"/>
    <mergeCell ref="B67:G67"/>
    <mergeCell ref="B68:C68"/>
    <mergeCell ref="B69:B76"/>
    <mergeCell ref="B81:G81"/>
    <mergeCell ref="B82:C82"/>
    <mergeCell ref="B37:B42"/>
    <mergeCell ref="B4:G4"/>
    <mergeCell ref="B5:C5"/>
    <mergeCell ref="B6:B8"/>
    <mergeCell ref="B12:G12"/>
    <mergeCell ref="B13:C13"/>
    <mergeCell ref="B14:B21"/>
    <mergeCell ref="B26:G26"/>
    <mergeCell ref="B27:C27"/>
    <mergeCell ref="B28:B30"/>
    <mergeCell ref="B35:G35"/>
    <mergeCell ref="B36:C36"/>
    <mergeCell ref="B9:G9"/>
    <mergeCell ref="B96:G96"/>
    <mergeCell ref="B97:C97"/>
    <mergeCell ref="B105:G105"/>
    <mergeCell ref="B109:G109"/>
    <mergeCell ref="B110:C110"/>
    <mergeCell ref="B120:G120"/>
    <mergeCell ref="B124:G124"/>
    <mergeCell ref="B125:C125"/>
    <mergeCell ref="B126:B128"/>
    <mergeCell ref="B129:G129"/>
    <mergeCell ref="B144:C144"/>
    <mergeCell ref="B145:B147"/>
    <mergeCell ref="B148:G148"/>
    <mergeCell ref="B133:G133"/>
    <mergeCell ref="B134:C134"/>
    <mergeCell ref="B135:B137"/>
    <mergeCell ref="B138:G138"/>
    <mergeCell ref="B143:G143"/>
  </mergeCells>
  <hyperlinks>
    <hyperlink ref="B153" location="'limitacion brasos y manos'!B1" display="Inicio"/>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153"/>
  <sheetViews>
    <sheetView showGridLines="0" workbookViewId="0">
      <selection activeCell="B1" sqref="B1"/>
    </sheetView>
  </sheetViews>
  <sheetFormatPr defaultColWidth="8.85546875" defaultRowHeight="14.25" x14ac:dyDescent="0.2"/>
  <cols>
    <col min="1" max="1" width="5.28515625" style="2" customWidth="1"/>
    <col min="2" max="2" width="9.140625" style="2" customWidth="1"/>
    <col min="3" max="3" width="27.85546875" style="80" customWidth="1"/>
    <col min="4" max="4" width="12.42578125" style="88" customWidth="1"/>
    <col min="5" max="7" width="12.42578125" style="47" customWidth="1"/>
    <col min="8" max="11" width="10.7109375" style="2" customWidth="1"/>
    <col min="12" max="13" width="8.85546875" style="2"/>
    <col min="14" max="15" width="8.5703125" style="2" customWidth="1"/>
    <col min="16" max="16384" width="8.85546875" style="2"/>
  </cols>
  <sheetData>
    <row r="4" spans="2:7" ht="32.450000000000003" customHeight="1" thickBot="1" x14ac:dyDescent="0.25">
      <c r="B4" s="234" t="s">
        <v>104</v>
      </c>
      <c r="C4" s="234"/>
      <c r="D4" s="234"/>
      <c r="E4" s="234"/>
      <c r="F4" s="234"/>
      <c r="G4" s="234"/>
    </row>
    <row r="5" spans="2:7" ht="28.9" customHeight="1" thickTop="1" thickBot="1" x14ac:dyDescent="0.25">
      <c r="B5" s="239"/>
      <c r="C5" s="243"/>
      <c r="D5" s="115" t="s">
        <v>2</v>
      </c>
      <c r="E5" s="116" t="s">
        <v>3</v>
      </c>
      <c r="F5" s="116" t="s">
        <v>4</v>
      </c>
      <c r="G5" s="116" t="s">
        <v>5</v>
      </c>
    </row>
    <row r="6" spans="2:7" ht="18" customHeight="1" thickBot="1" x14ac:dyDescent="0.25">
      <c r="B6" s="240" t="s">
        <v>1</v>
      </c>
      <c r="C6" s="143" t="s">
        <v>6</v>
      </c>
      <c r="D6" s="161">
        <v>12147</v>
      </c>
      <c r="E6" s="141">
        <v>69.995390111789789</v>
      </c>
      <c r="F6" s="141">
        <v>69.995390111789789</v>
      </c>
      <c r="G6" s="142">
        <v>69.995390111789789</v>
      </c>
    </row>
    <row r="7" spans="2:7" ht="18" customHeight="1" x14ac:dyDescent="0.2">
      <c r="B7" s="241"/>
      <c r="C7" s="77" t="s">
        <v>7</v>
      </c>
      <c r="D7" s="86">
        <v>5207</v>
      </c>
      <c r="E7" s="37">
        <v>30.004609888210211</v>
      </c>
      <c r="F7" s="37">
        <v>30.004609888210211</v>
      </c>
      <c r="G7" s="37">
        <v>100</v>
      </c>
    </row>
    <row r="8" spans="2:7" ht="18" customHeight="1" thickBot="1" x14ac:dyDescent="0.25">
      <c r="B8" s="242"/>
      <c r="C8" s="78" t="s">
        <v>8</v>
      </c>
      <c r="D8" s="87">
        <v>17354</v>
      </c>
      <c r="E8" s="39">
        <v>100</v>
      </c>
      <c r="F8" s="39">
        <v>100</v>
      </c>
      <c r="G8" s="40"/>
    </row>
    <row r="9" spans="2:7" ht="12" customHeight="1" thickTop="1" x14ac:dyDescent="0.2">
      <c r="B9" s="233" t="s">
        <v>41</v>
      </c>
      <c r="C9" s="233"/>
      <c r="D9" s="233"/>
      <c r="E9" s="233"/>
      <c r="F9" s="233"/>
      <c r="G9" s="233"/>
    </row>
    <row r="10" spans="2:7" ht="12" customHeight="1" x14ac:dyDescent="0.2">
      <c r="B10" s="25"/>
      <c r="C10" s="31"/>
      <c r="D10" s="86"/>
      <c r="E10" s="37"/>
      <c r="F10" s="37"/>
      <c r="G10" s="33"/>
    </row>
    <row r="12" spans="2:7" ht="28.9" customHeight="1" thickBot="1" x14ac:dyDescent="0.25">
      <c r="B12" s="234" t="s">
        <v>105</v>
      </c>
      <c r="C12" s="234"/>
      <c r="D12" s="234"/>
      <c r="E12" s="234"/>
      <c r="F12" s="234"/>
      <c r="G12" s="234"/>
    </row>
    <row r="13" spans="2:7" ht="30" customHeight="1" thickTop="1" thickBot="1" x14ac:dyDescent="0.25">
      <c r="B13" s="239"/>
      <c r="C13" s="239"/>
      <c r="D13" s="27" t="s">
        <v>2</v>
      </c>
      <c r="E13" s="50" t="s">
        <v>3</v>
      </c>
      <c r="F13" s="50" t="s">
        <v>4</v>
      </c>
      <c r="G13" s="50" t="s">
        <v>5</v>
      </c>
    </row>
    <row r="14" spans="2:7" ht="18" customHeight="1" thickBot="1" x14ac:dyDescent="0.25">
      <c r="B14" s="240" t="s">
        <v>1</v>
      </c>
      <c r="C14" s="143" t="s">
        <v>9</v>
      </c>
      <c r="D14" s="161">
        <v>8125</v>
      </c>
      <c r="E14" s="141">
        <v>46.819177134954479</v>
      </c>
      <c r="F14" s="141">
        <v>46.819177134954479</v>
      </c>
      <c r="G14" s="142">
        <v>46.819177134954479</v>
      </c>
    </row>
    <row r="15" spans="2:7" ht="18" customHeight="1" x14ac:dyDescent="0.2">
      <c r="B15" s="241"/>
      <c r="C15" s="77" t="s">
        <v>10</v>
      </c>
      <c r="D15" s="86">
        <v>2087</v>
      </c>
      <c r="E15" s="37">
        <v>12.026045868387692</v>
      </c>
      <c r="F15" s="37">
        <v>12.026045868387692</v>
      </c>
      <c r="G15" s="37">
        <v>58.84522300334217</v>
      </c>
    </row>
    <row r="16" spans="2:7" ht="18" customHeight="1" x14ac:dyDescent="0.2">
      <c r="B16" s="241"/>
      <c r="C16" s="77" t="s">
        <v>11</v>
      </c>
      <c r="D16" s="86">
        <v>1497</v>
      </c>
      <c r="E16" s="37">
        <v>8.626253313357152</v>
      </c>
      <c r="F16" s="37">
        <v>8.626253313357152</v>
      </c>
      <c r="G16" s="37">
        <v>67.471476316699324</v>
      </c>
    </row>
    <row r="17" spans="2:7" ht="18" customHeight="1" x14ac:dyDescent="0.2">
      <c r="B17" s="241"/>
      <c r="C17" s="77" t="s">
        <v>12</v>
      </c>
      <c r="D17" s="86">
        <v>1062</v>
      </c>
      <c r="E17" s="37">
        <v>6.119626599054973</v>
      </c>
      <c r="F17" s="37">
        <v>6.119626599054973</v>
      </c>
      <c r="G17" s="37">
        <v>73.591102915754291</v>
      </c>
    </row>
    <row r="18" spans="2:7" ht="18" customHeight="1" x14ac:dyDescent="0.2">
      <c r="B18" s="241"/>
      <c r="C18" s="77" t="s">
        <v>13</v>
      </c>
      <c r="D18" s="86">
        <v>1688</v>
      </c>
      <c r="E18" s="37">
        <v>9.7268641235450044</v>
      </c>
      <c r="F18" s="37">
        <v>9.7268641235450044</v>
      </c>
      <c r="G18" s="37">
        <v>83.31796703929929</v>
      </c>
    </row>
    <row r="19" spans="2:7" ht="18" customHeight="1" x14ac:dyDescent="0.2">
      <c r="B19" s="241"/>
      <c r="C19" s="77" t="s">
        <v>14</v>
      </c>
      <c r="D19" s="86">
        <v>1502</v>
      </c>
      <c r="E19" s="37">
        <v>8.6550651146709701</v>
      </c>
      <c r="F19" s="37">
        <v>8.6550651146709701</v>
      </c>
      <c r="G19" s="37">
        <v>91.973032153970266</v>
      </c>
    </row>
    <row r="20" spans="2:7" ht="18" customHeight="1" x14ac:dyDescent="0.2">
      <c r="B20" s="241"/>
      <c r="C20" s="77" t="s">
        <v>15</v>
      </c>
      <c r="D20" s="86">
        <v>1393</v>
      </c>
      <c r="E20" s="37">
        <v>8.0269678460297342</v>
      </c>
      <c r="F20" s="37">
        <v>8.0269678460297342</v>
      </c>
      <c r="G20" s="37">
        <v>100</v>
      </c>
    </row>
    <row r="21" spans="2:7" ht="18" customHeight="1" thickBot="1" x14ac:dyDescent="0.25">
      <c r="B21" s="242"/>
      <c r="C21" s="78" t="s">
        <v>8</v>
      </c>
      <c r="D21" s="87">
        <v>17354</v>
      </c>
      <c r="E21" s="39">
        <v>100</v>
      </c>
      <c r="F21" s="39">
        <v>100</v>
      </c>
      <c r="G21" s="40"/>
    </row>
    <row r="22" spans="2:7" ht="18" customHeight="1" thickTop="1" x14ac:dyDescent="0.2">
      <c r="B22" s="233" t="s">
        <v>41</v>
      </c>
      <c r="C22" s="233"/>
      <c r="D22" s="233"/>
      <c r="E22" s="233"/>
      <c r="F22" s="233"/>
      <c r="G22" s="233"/>
    </row>
    <row r="23" spans="2:7" ht="12" customHeight="1" x14ac:dyDescent="0.2">
      <c r="B23" s="25"/>
      <c r="C23" s="31"/>
      <c r="D23" s="86"/>
      <c r="E23" s="37"/>
      <c r="F23" s="37"/>
      <c r="G23" s="33"/>
    </row>
    <row r="24" spans="2:7" ht="12" customHeight="1" x14ac:dyDescent="0.2">
      <c r="B24" s="25"/>
      <c r="C24" s="31"/>
      <c r="D24" s="86"/>
      <c r="E24" s="37"/>
      <c r="F24" s="37"/>
      <c r="G24" s="33"/>
    </row>
    <row r="26" spans="2:7" ht="32.450000000000003" customHeight="1" thickBot="1" x14ac:dyDescent="0.25">
      <c r="B26" s="234" t="s">
        <v>106</v>
      </c>
      <c r="C26" s="234"/>
      <c r="D26" s="234"/>
      <c r="E26" s="234"/>
      <c r="F26" s="234"/>
      <c r="G26" s="234"/>
    </row>
    <row r="27" spans="2:7" ht="31.9" customHeight="1" thickTop="1" thickBot="1" x14ac:dyDescent="0.25">
      <c r="B27" s="239"/>
      <c r="C27" s="239"/>
      <c r="D27" s="27" t="s">
        <v>2</v>
      </c>
      <c r="E27" s="50" t="s">
        <v>3</v>
      </c>
      <c r="F27" s="50" t="s">
        <v>4</v>
      </c>
      <c r="G27" s="50" t="s">
        <v>5</v>
      </c>
    </row>
    <row r="28" spans="2:7" ht="17.45" customHeight="1" thickBot="1" x14ac:dyDescent="0.25">
      <c r="B28" s="240" t="s">
        <v>1</v>
      </c>
      <c r="C28" s="143" t="s">
        <v>16</v>
      </c>
      <c r="D28" s="161">
        <v>9999</v>
      </c>
      <c r="E28" s="141">
        <v>57.617840267373516</v>
      </c>
      <c r="F28" s="141">
        <v>57.617840267373516</v>
      </c>
      <c r="G28" s="142">
        <v>57.617840267373516</v>
      </c>
    </row>
    <row r="29" spans="2:7" ht="17.45" customHeight="1" x14ac:dyDescent="0.2">
      <c r="B29" s="241"/>
      <c r="C29" s="77" t="s">
        <v>17</v>
      </c>
      <c r="D29" s="86">
        <v>7355</v>
      </c>
      <c r="E29" s="37">
        <v>42.382159732626484</v>
      </c>
      <c r="F29" s="37">
        <v>42.382159732626484</v>
      </c>
      <c r="G29" s="37">
        <v>100</v>
      </c>
    </row>
    <row r="30" spans="2:7" ht="17.45" customHeight="1" thickBot="1" x14ac:dyDescent="0.25">
      <c r="B30" s="242"/>
      <c r="C30" s="78" t="s">
        <v>8</v>
      </c>
      <c r="D30" s="87">
        <v>17354</v>
      </c>
      <c r="E30" s="39">
        <v>100</v>
      </c>
      <c r="F30" s="39">
        <v>100</v>
      </c>
      <c r="G30" s="40"/>
    </row>
    <row r="31" spans="2:7" ht="17.45" customHeight="1" thickTop="1" x14ac:dyDescent="0.2">
      <c r="B31" s="233" t="s">
        <v>41</v>
      </c>
      <c r="C31" s="233"/>
      <c r="D31" s="233"/>
      <c r="E31" s="233"/>
      <c r="F31" s="233"/>
      <c r="G31" s="233"/>
    </row>
    <row r="32" spans="2:7" ht="12" customHeight="1" x14ac:dyDescent="0.2">
      <c r="B32" s="25"/>
      <c r="C32" s="31"/>
      <c r="D32" s="86"/>
      <c r="E32" s="37"/>
      <c r="F32" s="37"/>
      <c r="G32" s="33"/>
    </row>
    <row r="33" spans="2:7" ht="12" customHeight="1" x14ac:dyDescent="0.2">
      <c r="B33" s="25"/>
      <c r="C33" s="31"/>
      <c r="D33" s="86"/>
      <c r="E33" s="37"/>
      <c r="F33" s="37"/>
      <c r="G33" s="33"/>
    </row>
    <row r="35" spans="2:7" ht="32.450000000000003" customHeight="1" thickBot="1" x14ac:dyDescent="0.25">
      <c r="B35" s="234" t="s">
        <v>107</v>
      </c>
      <c r="C35" s="234"/>
      <c r="D35" s="234"/>
      <c r="E35" s="234"/>
      <c r="F35" s="234"/>
      <c r="G35" s="234"/>
    </row>
    <row r="36" spans="2:7" ht="30.6" customHeight="1" thickTop="1" thickBot="1" x14ac:dyDescent="0.25">
      <c r="B36" s="239"/>
      <c r="C36" s="239"/>
      <c r="D36" s="27" t="s">
        <v>2</v>
      </c>
      <c r="E36" s="50" t="s">
        <v>3</v>
      </c>
      <c r="F36" s="50" t="s">
        <v>4</v>
      </c>
      <c r="G36" s="50" t="s">
        <v>5</v>
      </c>
    </row>
    <row r="37" spans="2:7" ht="18.600000000000001" customHeight="1" thickBot="1" x14ac:dyDescent="0.25">
      <c r="B37" s="240" t="s">
        <v>1</v>
      </c>
      <c r="C37" s="143" t="s">
        <v>18</v>
      </c>
      <c r="D37" s="161">
        <v>3065</v>
      </c>
      <c r="E37" s="141">
        <v>17.661634205370518</v>
      </c>
      <c r="F37" s="141">
        <v>17.661634205370518</v>
      </c>
      <c r="G37" s="142">
        <v>17.661634205370518</v>
      </c>
    </row>
    <row r="38" spans="2:7" ht="18.600000000000001" customHeight="1" thickBot="1" x14ac:dyDescent="0.25">
      <c r="B38" s="241"/>
      <c r="C38" s="77" t="s">
        <v>19</v>
      </c>
      <c r="D38" s="86">
        <v>2826</v>
      </c>
      <c r="E38" s="37">
        <v>16.284430102570013</v>
      </c>
      <c r="F38" s="37">
        <v>16.284430102570013</v>
      </c>
      <c r="G38" s="37">
        <v>33.946064307940532</v>
      </c>
    </row>
    <row r="39" spans="2:7" ht="18.600000000000001" customHeight="1" thickBot="1" x14ac:dyDescent="0.25">
      <c r="B39" s="241"/>
      <c r="C39" s="143" t="s">
        <v>20</v>
      </c>
      <c r="D39" s="161">
        <v>5476</v>
      </c>
      <c r="E39" s="141">
        <v>31.554684798893629</v>
      </c>
      <c r="F39" s="141">
        <v>31.554684798893629</v>
      </c>
      <c r="G39" s="142">
        <v>65.500749106834164</v>
      </c>
    </row>
    <row r="40" spans="2:7" ht="18.600000000000001" customHeight="1" x14ac:dyDescent="0.2">
      <c r="B40" s="241"/>
      <c r="C40" s="77" t="s">
        <v>21</v>
      </c>
      <c r="D40" s="86">
        <v>3093</v>
      </c>
      <c r="E40" s="37">
        <v>17.822980292727902</v>
      </c>
      <c r="F40" s="37">
        <v>17.822980292727902</v>
      </c>
      <c r="G40" s="37">
        <v>83.323729399562055</v>
      </c>
    </row>
    <row r="41" spans="2:7" ht="18.600000000000001" customHeight="1" x14ac:dyDescent="0.2">
      <c r="B41" s="241"/>
      <c r="C41" s="76" t="s">
        <v>22</v>
      </c>
      <c r="D41" s="86">
        <v>2894</v>
      </c>
      <c r="E41" s="37">
        <v>16.676270600437938</v>
      </c>
      <c r="F41" s="37">
        <v>16.676270600437938</v>
      </c>
      <c r="G41" s="37">
        <v>100</v>
      </c>
    </row>
    <row r="42" spans="2:7" ht="18.600000000000001" customHeight="1" thickBot="1" x14ac:dyDescent="0.25">
      <c r="B42" s="242"/>
      <c r="C42" s="78" t="s">
        <v>8</v>
      </c>
      <c r="D42" s="87">
        <v>17354</v>
      </c>
      <c r="E42" s="39">
        <v>100</v>
      </c>
      <c r="F42" s="39">
        <v>100</v>
      </c>
      <c r="G42" s="40"/>
    </row>
    <row r="43" spans="2:7" ht="18.600000000000001" customHeight="1" thickTop="1" x14ac:dyDescent="0.2">
      <c r="B43" s="233" t="s">
        <v>41</v>
      </c>
      <c r="C43" s="233"/>
      <c r="D43" s="233"/>
      <c r="E43" s="233"/>
      <c r="F43" s="233"/>
      <c r="G43" s="233"/>
    </row>
    <row r="44" spans="2:7" ht="12" customHeight="1" x14ac:dyDescent="0.2">
      <c r="B44" s="25"/>
      <c r="C44" s="31"/>
      <c r="D44" s="86"/>
      <c r="E44" s="37"/>
      <c r="F44" s="37"/>
      <c r="G44" s="33"/>
    </row>
    <row r="46" spans="2:7" ht="30" customHeight="1" thickBot="1" x14ac:dyDescent="0.25">
      <c r="B46" s="234" t="s">
        <v>108</v>
      </c>
      <c r="C46" s="234"/>
      <c r="D46" s="234"/>
      <c r="E46" s="234"/>
      <c r="F46" s="234"/>
      <c r="G46" s="234"/>
    </row>
    <row r="47" spans="2:7" ht="30" customHeight="1" thickTop="1" thickBot="1" x14ac:dyDescent="0.25">
      <c r="B47" s="239"/>
      <c r="C47" s="239"/>
      <c r="D47" s="27" t="s">
        <v>2</v>
      </c>
      <c r="E47" s="50" t="s">
        <v>3</v>
      </c>
      <c r="F47" s="50" t="s">
        <v>4</v>
      </c>
      <c r="G47" s="50" t="s">
        <v>5</v>
      </c>
    </row>
    <row r="48" spans="2:7" ht="18.600000000000001" customHeight="1" thickBot="1" x14ac:dyDescent="0.25">
      <c r="B48" s="240" t="s">
        <v>1</v>
      </c>
      <c r="C48" s="143" t="s">
        <v>23</v>
      </c>
      <c r="D48" s="161">
        <v>11416</v>
      </c>
      <c r="E48" s="141">
        <v>65.783104759709573</v>
      </c>
      <c r="F48" s="141">
        <v>65.783104759709573</v>
      </c>
      <c r="G48" s="142">
        <v>65.783104759709573</v>
      </c>
    </row>
    <row r="49" spans="2:9" ht="18.600000000000001" customHeight="1" x14ac:dyDescent="0.2">
      <c r="B49" s="241"/>
      <c r="C49" s="77" t="s">
        <v>24</v>
      </c>
      <c r="D49" s="86">
        <v>5938</v>
      </c>
      <c r="E49" s="37">
        <v>34.21689524029042</v>
      </c>
      <c r="F49" s="37">
        <v>34.21689524029042</v>
      </c>
      <c r="G49" s="37">
        <v>100</v>
      </c>
    </row>
    <row r="50" spans="2:9" ht="18.600000000000001" customHeight="1" thickBot="1" x14ac:dyDescent="0.25">
      <c r="B50" s="242"/>
      <c r="C50" s="78" t="s">
        <v>8</v>
      </c>
      <c r="D50" s="87">
        <v>17354</v>
      </c>
      <c r="E50" s="39">
        <v>100</v>
      </c>
      <c r="F50" s="39">
        <v>100</v>
      </c>
      <c r="G50" s="40"/>
    </row>
    <row r="51" spans="2:9" ht="18.600000000000001" customHeight="1" thickTop="1" x14ac:dyDescent="0.2">
      <c r="B51" s="233" t="s">
        <v>41</v>
      </c>
      <c r="C51" s="233"/>
      <c r="D51" s="233"/>
      <c r="E51" s="233"/>
      <c r="F51" s="233"/>
      <c r="G51" s="233"/>
    </row>
    <row r="52" spans="2:9" ht="18.600000000000001" customHeight="1" x14ac:dyDescent="0.2">
      <c r="B52" s="25"/>
      <c r="C52" s="31"/>
      <c r="D52" s="86"/>
      <c r="E52" s="37"/>
      <c r="F52" s="37"/>
      <c r="G52" s="33"/>
    </row>
    <row r="54" spans="2:9" ht="31.15" customHeight="1" thickBot="1" x14ac:dyDescent="0.25">
      <c r="B54" s="234" t="s">
        <v>109</v>
      </c>
      <c r="C54" s="234"/>
      <c r="D54" s="234"/>
      <c r="E54" s="234"/>
      <c r="F54" s="234"/>
      <c r="G54" s="234"/>
    </row>
    <row r="55" spans="2:9" ht="30.6" customHeight="1" thickTop="1" thickBot="1" x14ac:dyDescent="0.25">
      <c r="B55" s="239"/>
      <c r="C55" s="239"/>
      <c r="D55" s="27" t="s">
        <v>2</v>
      </c>
      <c r="E55" s="50" t="s">
        <v>3</v>
      </c>
      <c r="F55" s="50" t="s">
        <v>4</v>
      </c>
      <c r="G55" s="50" t="s">
        <v>5</v>
      </c>
    </row>
    <row r="56" spans="2:9" ht="25.9" customHeight="1" thickBot="1" x14ac:dyDescent="0.25">
      <c r="B56" s="240" t="s">
        <v>1</v>
      </c>
      <c r="C56" s="143" t="s">
        <v>131</v>
      </c>
      <c r="D56" s="161">
        <v>5774</v>
      </c>
      <c r="E56" s="141">
        <v>33.27186815719719</v>
      </c>
      <c r="F56" s="141">
        <v>33.27186815719719</v>
      </c>
      <c r="G56" s="142">
        <v>33.27186815719719</v>
      </c>
      <c r="H56" s="72"/>
      <c r="I56" s="79"/>
    </row>
    <row r="57" spans="2:9" ht="25.9" customHeight="1" x14ac:dyDescent="0.2">
      <c r="B57" s="241"/>
      <c r="C57" s="77" t="s">
        <v>132</v>
      </c>
      <c r="D57" s="86">
        <v>4099</v>
      </c>
      <c r="E57" s="89">
        <v>23.619914717068109</v>
      </c>
      <c r="F57" s="89">
        <v>23.619914717068109</v>
      </c>
      <c r="G57" s="89">
        <v>56.891782874265303</v>
      </c>
      <c r="H57" s="73"/>
      <c r="I57" s="79"/>
    </row>
    <row r="58" spans="2:9" ht="25.9" customHeight="1" x14ac:dyDescent="0.2">
      <c r="B58" s="241"/>
      <c r="C58" s="77" t="s">
        <v>133</v>
      </c>
      <c r="D58" s="86">
        <v>477</v>
      </c>
      <c r="E58" s="89">
        <v>2.7486458453382507</v>
      </c>
      <c r="F58" s="89">
        <v>2.7486458453382507</v>
      </c>
      <c r="G58" s="89">
        <v>59.640428719603555</v>
      </c>
      <c r="H58" s="73"/>
      <c r="I58" s="79"/>
    </row>
    <row r="59" spans="2:9" ht="25.9" customHeight="1" x14ac:dyDescent="0.2">
      <c r="B59" s="241"/>
      <c r="C59" s="77" t="s">
        <v>42</v>
      </c>
      <c r="D59" s="86">
        <v>4253</v>
      </c>
      <c r="E59" s="89">
        <v>24.50731819753371</v>
      </c>
      <c r="F59" s="89">
        <v>24.50731819753371</v>
      </c>
      <c r="G59" s="89">
        <v>84.147746917137269</v>
      </c>
      <c r="H59" s="73"/>
      <c r="I59" s="79"/>
    </row>
    <row r="60" spans="2:9" ht="25.9" customHeight="1" x14ac:dyDescent="0.2">
      <c r="B60" s="241"/>
      <c r="C60" s="77" t="s">
        <v>134</v>
      </c>
      <c r="D60" s="86">
        <v>2751</v>
      </c>
      <c r="E60" s="89">
        <v>15.852253082862742</v>
      </c>
      <c r="F60" s="89">
        <v>15.852253082862742</v>
      </c>
      <c r="G60" s="89">
        <v>100.00000000000001</v>
      </c>
      <c r="H60" s="73"/>
      <c r="I60" s="79"/>
    </row>
    <row r="61" spans="2:9" ht="20.45" customHeight="1" thickBot="1" x14ac:dyDescent="0.25">
      <c r="B61" s="242"/>
      <c r="C61" s="78" t="s">
        <v>8</v>
      </c>
      <c r="D61" s="87">
        <v>17354</v>
      </c>
      <c r="E61" s="90">
        <v>100</v>
      </c>
      <c r="F61" s="90">
        <v>100</v>
      </c>
      <c r="G61" s="92"/>
    </row>
    <row r="62" spans="2:9" ht="20.45" customHeight="1" thickTop="1" x14ac:dyDescent="0.2">
      <c r="B62" s="233" t="s">
        <v>41</v>
      </c>
      <c r="C62" s="233"/>
      <c r="D62" s="233"/>
      <c r="E62" s="233"/>
      <c r="F62" s="233"/>
      <c r="G62" s="233"/>
    </row>
    <row r="63" spans="2:9" ht="17.45" customHeight="1" x14ac:dyDescent="0.2">
      <c r="B63" s="25"/>
      <c r="C63" s="31"/>
      <c r="D63" s="86"/>
      <c r="E63" s="37"/>
      <c r="F63" s="37"/>
      <c r="G63" s="33"/>
    </row>
    <row r="64" spans="2:9" ht="17.45" customHeight="1" x14ac:dyDescent="0.2">
      <c r="B64" s="25"/>
      <c r="C64" s="31"/>
      <c r="D64" s="86"/>
      <c r="E64" s="37"/>
      <c r="F64" s="37"/>
      <c r="G64" s="33"/>
    </row>
    <row r="65" spans="2:9" ht="17.45" customHeight="1" x14ac:dyDescent="0.2">
      <c r="B65" s="25"/>
      <c r="C65" s="31"/>
      <c r="D65" s="86"/>
      <c r="E65" s="37"/>
      <c r="F65" s="37"/>
      <c r="G65" s="33"/>
    </row>
    <row r="67" spans="2:9" ht="31.9" customHeight="1" thickBot="1" x14ac:dyDescent="0.25">
      <c r="B67" s="234" t="s">
        <v>110</v>
      </c>
      <c r="C67" s="234"/>
      <c r="D67" s="234"/>
      <c r="E67" s="234"/>
      <c r="F67" s="234"/>
      <c r="G67" s="234"/>
    </row>
    <row r="68" spans="2:9" ht="30" customHeight="1" thickTop="1" x14ac:dyDescent="0.2">
      <c r="B68" s="239"/>
      <c r="C68" s="239"/>
      <c r="D68" s="27" t="s">
        <v>2</v>
      </c>
      <c r="E68" s="50" t="s">
        <v>3</v>
      </c>
      <c r="F68" s="50" t="s">
        <v>4</v>
      </c>
      <c r="G68" s="50" t="s">
        <v>5</v>
      </c>
    </row>
    <row r="69" spans="2:9" ht="25.15" customHeight="1" x14ac:dyDescent="0.2">
      <c r="B69" s="240" t="s">
        <v>1</v>
      </c>
      <c r="C69" s="76" t="s">
        <v>136</v>
      </c>
      <c r="D69" s="86">
        <v>1733</v>
      </c>
      <c r="E69" s="37">
        <v>9.9861703353693674</v>
      </c>
      <c r="F69" s="37">
        <v>9.9861703353693674</v>
      </c>
      <c r="G69" s="37">
        <v>9.9861703353693674</v>
      </c>
      <c r="H69" s="190"/>
      <c r="I69" s="79"/>
    </row>
    <row r="70" spans="2:9" ht="25.15" customHeight="1" x14ac:dyDescent="0.2">
      <c r="B70" s="241"/>
      <c r="C70" s="77" t="s">
        <v>138</v>
      </c>
      <c r="D70" s="86">
        <v>370</v>
      </c>
      <c r="E70" s="37">
        <f>+D70/$D$76*100</f>
        <v>2.1320732972225422</v>
      </c>
      <c r="F70" s="37">
        <f>+E70</f>
        <v>2.1320732972225422</v>
      </c>
      <c r="G70" s="37">
        <f>+F70+G69</f>
        <v>12.118243632591909</v>
      </c>
      <c r="H70" s="190"/>
      <c r="I70" s="79"/>
    </row>
    <row r="71" spans="2:9" ht="31.15" customHeight="1" x14ac:dyDescent="0.2">
      <c r="B71" s="241"/>
      <c r="C71" s="77" t="s">
        <v>49</v>
      </c>
      <c r="D71" s="86">
        <v>610</v>
      </c>
      <c r="E71" s="37">
        <v>3.5150397602858132</v>
      </c>
      <c r="F71" s="37">
        <v>3.5150397602858132</v>
      </c>
      <c r="G71" s="37">
        <f t="shared" ref="G71:G75" si="0">+F71+G70</f>
        <v>15.633283392877722</v>
      </c>
    </row>
    <row r="72" spans="2:9" ht="28.15" customHeight="1" thickBot="1" x14ac:dyDescent="0.25">
      <c r="B72" s="241"/>
      <c r="C72" s="77" t="s">
        <v>50</v>
      </c>
      <c r="D72" s="86">
        <v>10</v>
      </c>
      <c r="E72" s="37">
        <v>5.7623602627636272E-2</v>
      </c>
      <c r="F72" s="37">
        <v>5.7623602627636272E-2</v>
      </c>
      <c r="G72" s="37">
        <f t="shared" si="0"/>
        <v>15.690906995505358</v>
      </c>
    </row>
    <row r="73" spans="2:9" ht="25.15" customHeight="1" thickBot="1" x14ac:dyDescent="0.25">
      <c r="B73" s="241"/>
      <c r="C73" s="143" t="s">
        <v>51</v>
      </c>
      <c r="D73" s="161">
        <v>6359</v>
      </c>
      <c r="E73" s="141">
        <v>36.642848910913912</v>
      </c>
      <c r="F73" s="141">
        <v>36.642848910913912</v>
      </c>
      <c r="G73" s="142">
        <f t="shared" si="0"/>
        <v>52.33375590641927</v>
      </c>
    </row>
    <row r="74" spans="2:9" ht="28.15" customHeight="1" thickBot="1" x14ac:dyDescent="0.25">
      <c r="B74" s="241"/>
      <c r="C74" s="77" t="s">
        <v>52</v>
      </c>
      <c r="D74" s="86">
        <v>2051</v>
      </c>
      <c r="E74" s="37">
        <v>11.818600898928201</v>
      </c>
      <c r="F74" s="37">
        <v>11.818600898928201</v>
      </c>
      <c r="G74" s="37">
        <f t="shared" si="0"/>
        <v>64.152356805347466</v>
      </c>
    </row>
    <row r="75" spans="2:9" ht="25.15" customHeight="1" thickBot="1" x14ac:dyDescent="0.25">
      <c r="B75" s="241"/>
      <c r="C75" s="143" t="s">
        <v>53</v>
      </c>
      <c r="D75" s="161">
        <v>6221</v>
      </c>
      <c r="E75" s="141">
        <v>35.847643194652527</v>
      </c>
      <c r="F75" s="141">
        <v>35.847643194652527</v>
      </c>
      <c r="G75" s="142">
        <f t="shared" si="0"/>
        <v>100</v>
      </c>
    </row>
    <row r="76" spans="2:9" ht="21" customHeight="1" thickBot="1" x14ac:dyDescent="0.25">
      <c r="B76" s="242"/>
      <c r="C76" s="78" t="s">
        <v>8</v>
      </c>
      <c r="D76" s="87">
        <v>17354</v>
      </c>
      <c r="E76" s="38">
        <v>100</v>
      </c>
      <c r="F76" s="38">
        <v>100</v>
      </c>
      <c r="G76" s="40"/>
    </row>
    <row r="77" spans="2:9" ht="18" customHeight="1" thickTop="1" x14ac:dyDescent="0.2">
      <c r="B77" s="233" t="s">
        <v>41</v>
      </c>
      <c r="C77" s="233"/>
      <c r="D77" s="233"/>
      <c r="E77" s="233"/>
      <c r="F77" s="233"/>
      <c r="G77" s="233"/>
    </row>
    <row r="78" spans="2:9" ht="18" customHeight="1" x14ac:dyDescent="0.2">
      <c r="B78" s="25"/>
      <c r="C78" s="31"/>
      <c r="D78" s="86"/>
      <c r="E78" s="36"/>
      <c r="F78" s="36"/>
      <c r="G78" s="33"/>
    </row>
    <row r="79" spans="2:9" ht="18" customHeight="1" x14ac:dyDescent="0.2">
      <c r="B79" s="25"/>
      <c r="C79" s="31"/>
      <c r="D79" s="86"/>
      <c r="E79" s="36"/>
      <c r="F79" s="36"/>
      <c r="G79" s="33"/>
    </row>
    <row r="80" spans="2:9" ht="18" customHeight="1" x14ac:dyDescent="0.2"/>
    <row r="81" spans="2:7" ht="30.6" customHeight="1" thickBot="1" x14ac:dyDescent="0.25">
      <c r="B81" s="234" t="s">
        <v>111</v>
      </c>
      <c r="C81" s="234"/>
      <c r="D81" s="234"/>
      <c r="E81" s="234"/>
      <c r="F81" s="234"/>
      <c r="G81" s="234"/>
    </row>
    <row r="82" spans="2:7" ht="30.6" customHeight="1" thickTop="1" x14ac:dyDescent="0.2">
      <c r="B82" s="239"/>
      <c r="C82" s="239"/>
      <c r="D82" s="27" t="s">
        <v>2</v>
      </c>
      <c r="E82" s="50" t="s">
        <v>3</v>
      </c>
      <c r="F82" s="50" t="s">
        <v>4</v>
      </c>
      <c r="G82" s="50" t="s">
        <v>5</v>
      </c>
    </row>
    <row r="83" spans="2:7" ht="30" customHeight="1" x14ac:dyDescent="0.2">
      <c r="B83" s="240" t="s">
        <v>1</v>
      </c>
      <c r="C83" s="76" t="s">
        <v>25</v>
      </c>
      <c r="D83" s="86">
        <v>622</v>
      </c>
      <c r="E83" s="37">
        <v>3.5841880834389768</v>
      </c>
      <c r="F83" s="37">
        <v>3.5841880834389768</v>
      </c>
      <c r="G83" s="37">
        <v>3.5841880834389768</v>
      </c>
    </row>
    <row r="84" spans="2:7" ht="30" customHeight="1" x14ac:dyDescent="0.2">
      <c r="B84" s="241"/>
      <c r="C84" s="77" t="s">
        <v>26</v>
      </c>
      <c r="D84" s="86">
        <v>507</v>
      </c>
      <c r="E84" s="37">
        <v>2.9215166532211594</v>
      </c>
      <c r="F84" s="37">
        <v>2.9215166532211594</v>
      </c>
      <c r="G84" s="37">
        <v>6.5057047366601362</v>
      </c>
    </row>
    <row r="85" spans="2:7" ht="30" customHeight="1" x14ac:dyDescent="0.2">
      <c r="B85" s="241"/>
      <c r="C85" s="77" t="s">
        <v>27</v>
      </c>
      <c r="D85" s="86">
        <v>964</v>
      </c>
      <c r="E85" s="37">
        <v>5.5549152933041377</v>
      </c>
      <c r="F85" s="37">
        <v>5.5549152933041377</v>
      </c>
      <c r="G85" s="37">
        <v>12.060620029964273</v>
      </c>
    </row>
    <row r="86" spans="2:7" ht="30" customHeight="1" thickBot="1" x14ac:dyDescent="0.25">
      <c r="B86" s="241"/>
      <c r="C86" s="77" t="s">
        <v>28</v>
      </c>
      <c r="D86" s="86">
        <v>637</v>
      </c>
      <c r="E86" s="37">
        <v>3.6706234873804311</v>
      </c>
      <c r="F86" s="37">
        <v>3.6706234873804311</v>
      </c>
      <c r="G86" s="37">
        <v>15.731243517344705</v>
      </c>
    </row>
    <row r="87" spans="2:7" ht="30" customHeight="1" thickBot="1" x14ac:dyDescent="0.25">
      <c r="B87" s="241"/>
      <c r="C87" s="119" t="s">
        <v>29</v>
      </c>
      <c r="D87" s="134">
        <v>7487</v>
      </c>
      <c r="E87" s="117">
        <v>43.142791287311283</v>
      </c>
      <c r="F87" s="117">
        <v>43.142791287311283</v>
      </c>
      <c r="G87" s="118">
        <v>58.874034804655984</v>
      </c>
    </row>
    <row r="88" spans="2:7" ht="30" customHeight="1" thickBot="1" x14ac:dyDescent="0.25">
      <c r="B88" s="241"/>
      <c r="C88" s="119" t="s">
        <v>30</v>
      </c>
      <c r="D88" s="134">
        <v>4528</v>
      </c>
      <c r="E88" s="117">
        <v>26.091967269793706</v>
      </c>
      <c r="F88" s="117">
        <v>26.091967269793706</v>
      </c>
      <c r="G88" s="118">
        <v>84.96600207444969</v>
      </c>
    </row>
    <row r="89" spans="2:7" ht="30" customHeight="1" x14ac:dyDescent="0.2">
      <c r="B89" s="241"/>
      <c r="C89" s="77" t="s">
        <v>31</v>
      </c>
      <c r="D89" s="86">
        <v>185</v>
      </c>
      <c r="E89" s="37">
        <v>1.0660366486112711</v>
      </c>
      <c r="F89" s="37">
        <v>1.0660366486112711</v>
      </c>
      <c r="G89" s="37">
        <v>86.032038723060964</v>
      </c>
    </row>
    <row r="90" spans="2:7" ht="30" customHeight="1" x14ac:dyDescent="0.2">
      <c r="B90" s="241"/>
      <c r="C90" s="77" t="s">
        <v>32</v>
      </c>
      <c r="D90" s="86">
        <v>2424</v>
      </c>
      <c r="E90" s="37">
        <v>13.967961276939034</v>
      </c>
      <c r="F90" s="37">
        <v>13.967961276939034</v>
      </c>
      <c r="G90" s="37">
        <v>100</v>
      </c>
    </row>
    <row r="91" spans="2:7" ht="30" customHeight="1" thickBot="1" x14ac:dyDescent="0.25">
      <c r="B91" s="242"/>
      <c r="C91" s="78" t="s">
        <v>8</v>
      </c>
      <c r="D91" s="87">
        <v>17354</v>
      </c>
      <c r="E91" s="39">
        <v>100</v>
      </c>
      <c r="F91" s="39">
        <v>100</v>
      </c>
      <c r="G91" s="40"/>
    </row>
    <row r="92" spans="2:7" ht="15" thickTop="1" x14ac:dyDescent="0.2">
      <c r="B92" s="233" t="s">
        <v>41</v>
      </c>
      <c r="C92" s="233"/>
      <c r="D92" s="233"/>
      <c r="E92" s="233"/>
      <c r="F92" s="233"/>
      <c r="G92" s="233"/>
    </row>
    <row r="96" spans="2:7" ht="33.6" customHeight="1" thickBot="1" x14ac:dyDescent="0.25">
      <c r="B96" s="234" t="s">
        <v>203</v>
      </c>
      <c r="C96" s="234"/>
      <c r="D96" s="234"/>
      <c r="E96" s="234"/>
      <c r="F96" s="234"/>
      <c r="G96" s="234"/>
    </row>
    <row r="97" spans="2:7" ht="33.6" customHeight="1" thickTop="1" x14ac:dyDescent="0.2">
      <c r="B97" s="239"/>
      <c r="C97" s="239"/>
      <c r="D97" s="27" t="s">
        <v>2</v>
      </c>
      <c r="E97" s="50" t="s">
        <v>3</v>
      </c>
      <c r="F97" s="50" t="s">
        <v>4</v>
      </c>
      <c r="G97" s="50" t="s">
        <v>5</v>
      </c>
    </row>
    <row r="98" spans="2:7" ht="23.45" customHeight="1" x14ac:dyDescent="0.2">
      <c r="B98" s="207" t="s">
        <v>1</v>
      </c>
      <c r="C98" s="46" t="s">
        <v>159</v>
      </c>
      <c r="D98" s="46">
        <v>454</v>
      </c>
      <c r="E98" s="47">
        <f>+D98/$D$104*100</f>
        <v>2.6161115592946871</v>
      </c>
      <c r="F98" s="47">
        <f>+E98</f>
        <v>2.6161115592946871</v>
      </c>
      <c r="G98" s="47">
        <f>+F98</f>
        <v>2.6161115592946871</v>
      </c>
    </row>
    <row r="99" spans="2:7" ht="23.45" customHeight="1" x14ac:dyDescent="0.2">
      <c r="B99" s="13"/>
      <c r="C99" s="46" t="s">
        <v>160</v>
      </c>
      <c r="D99" s="46">
        <v>233</v>
      </c>
      <c r="E99" s="47">
        <f t="shared" ref="E99:E104" si="1">+D99/$D$104*100</f>
        <v>1.3426299412239253</v>
      </c>
      <c r="F99" s="47">
        <f t="shared" ref="F99:F104" si="2">+E99</f>
        <v>1.3426299412239253</v>
      </c>
      <c r="G99" s="47">
        <f>+F99+G98</f>
        <v>3.9587415005186122</v>
      </c>
    </row>
    <row r="100" spans="2:7" ht="23.45" customHeight="1" x14ac:dyDescent="0.2">
      <c r="B100" s="13"/>
      <c r="C100" s="46" t="s">
        <v>161</v>
      </c>
      <c r="D100" s="46">
        <v>85</v>
      </c>
      <c r="E100" s="47">
        <f t="shared" si="1"/>
        <v>0.4898006223349084</v>
      </c>
      <c r="F100" s="47">
        <f t="shared" si="2"/>
        <v>0.4898006223349084</v>
      </c>
      <c r="G100" s="47">
        <f t="shared" ref="G100:G103" si="3">+F100+G99</f>
        <v>4.4485421228535209</v>
      </c>
    </row>
    <row r="101" spans="2:7" ht="23.45" customHeight="1" x14ac:dyDescent="0.2">
      <c r="B101" s="13"/>
      <c r="C101" s="46" t="s">
        <v>162</v>
      </c>
      <c r="D101" s="46">
        <v>49</v>
      </c>
      <c r="E101" s="47">
        <f t="shared" si="1"/>
        <v>0.28235565287541775</v>
      </c>
      <c r="F101" s="47">
        <f t="shared" si="2"/>
        <v>0.28235565287541775</v>
      </c>
      <c r="G101" s="47">
        <f t="shared" si="3"/>
        <v>4.7308977757289385</v>
      </c>
    </row>
    <row r="102" spans="2:7" ht="23.45" customHeight="1" thickBot="1" x14ac:dyDescent="0.25">
      <c r="B102" s="13"/>
      <c r="C102" s="46" t="s">
        <v>163</v>
      </c>
      <c r="D102" s="46">
        <v>7</v>
      </c>
      <c r="E102" s="47">
        <f t="shared" si="1"/>
        <v>4.0336521839345399E-2</v>
      </c>
      <c r="F102" s="47">
        <f t="shared" si="2"/>
        <v>4.0336521839345399E-2</v>
      </c>
      <c r="G102" s="47">
        <f t="shared" si="3"/>
        <v>4.7712342975682835</v>
      </c>
    </row>
    <row r="103" spans="2:7" ht="23.45" customHeight="1" thickBot="1" x14ac:dyDescent="0.25">
      <c r="B103" s="13"/>
      <c r="C103" s="143" t="s">
        <v>164</v>
      </c>
      <c r="D103" s="161">
        <v>16526</v>
      </c>
      <c r="E103" s="141">
        <f t="shared" si="1"/>
        <v>95.228765702431716</v>
      </c>
      <c r="F103" s="141">
        <f t="shared" si="2"/>
        <v>95.228765702431716</v>
      </c>
      <c r="G103" s="142">
        <f t="shared" si="3"/>
        <v>100</v>
      </c>
    </row>
    <row r="104" spans="2:7" ht="23.45" customHeight="1" thickBot="1" x14ac:dyDescent="0.25">
      <c r="B104" s="208"/>
      <c r="C104" s="24" t="s">
        <v>8</v>
      </c>
      <c r="D104" s="38">
        <v>17354</v>
      </c>
      <c r="E104" s="39">
        <f t="shared" si="1"/>
        <v>100</v>
      </c>
      <c r="F104" s="39">
        <f t="shared" si="2"/>
        <v>100</v>
      </c>
      <c r="G104" s="40"/>
    </row>
    <row r="105" spans="2:7" ht="15" thickTop="1" x14ac:dyDescent="0.2">
      <c r="B105" s="233" t="s">
        <v>41</v>
      </c>
      <c r="C105" s="233"/>
      <c r="D105" s="233"/>
      <c r="E105" s="233"/>
      <c r="F105" s="233"/>
      <c r="G105" s="233"/>
    </row>
    <row r="106" spans="2:7" x14ac:dyDescent="0.2">
      <c r="B106" s="13"/>
      <c r="C106" s="46"/>
      <c r="D106" s="46"/>
    </row>
    <row r="107" spans="2:7" x14ac:dyDescent="0.2">
      <c r="B107" s="13"/>
      <c r="C107" s="46"/>
      <c r="D107" s="46"/>
    </row>
    <row r="108" spans="2:7" x14ac:dyDescent="0.2">
      <c r="B108" s="13"/>
      <c r="C108" s="46"/>
      <c r="D108" s="46"/>
    </row>
    <row r="109" spans="2:7" ht="36" customHeight="1" thickBot="1" x14ac:dyDescent="0.25">
      <c r="B109" s="234" t="s">
        <v>204</v>
      </c>
      <c r="C109" s="234"/>
      <c r="D109" s="234"/>
      <c r="E109" s="234"/>
      <c r="F109" s="234"/>
      <c r="G109" s="234"/>
    </row>
    <row r="110" spans="2:7" ht="30" thickTop="1" thickBot="1" x14ac:dyDescent="0.25">
      <c r="B110" s="239"/>
      <c r="C110" s="239"/>
      <c r="D110" s="27" t="s">
        <v>2</v>
      </c>
      <c r="E110" s="50" t="s">
        <v>3</v>
      </c>
      <c r="F110" s="50" t="s">
        <v>4</v>
      </c>
      <c r="G110" s="50" t="s">
        <v>5</v>
      </c>
    </row>
    <row r="111" spans="2:7" ht="29.45" customHeight="1" thickBot="1" x14ac:dyDescent="0.25">
      <c r="B111" s="207" t="s">
        <v>1</v>
      </c>
      <c r="C111" s="143" t="s">
        <v>165</v>
      </c>
      <c r="D111" s="161">
        <v>11779</v>
      </c>
      <c r="E111" s="141">
        <f>+D111/$D$119*100</f>
        <v>67.874841535092784</v>
      </c>
      <c r="F111" s="141">
        <f>+E111</f>
        <v>67.874841535092784</v>
      </c>
      <c r="G111" s="142">
        <f>+F111</f>
        <v>67.874841535092784</v>
      </c>
    </row>
    <row r="112" spans="2:7" ht="29.45" customHeight="1" thickBot="1" x14ac:dyDescent="0.25">
      <c r="B112" s="13"/>
      <c r="C112" s="46" t="s">
        <v>166</v>
      </c>
      <c r="D112" s="46">
        <v>1360</v>
      </c>
      <c r="E112" s="47">
        <f t="shared" ref="E112:E119" si="4">+D112/$D$119*100</f>
        <v>7.8368099573585344</v>
      </c>
      <c r="F112" s="47">
        <f t="shared" ref="F112:F119" si="5">+E112</f>
        <v>7.8368099573585344</v>
      </c>
      <c r="G112" s="47">
        <f>+F112+G111</f>
        <v>75.711651492451324</v>
      </c>
    </row>
    <row r="113" spans="2:7" ht="29.45" customHeight="1" thickBot="1" x14ac:dyDescent="0.25">
      <c r="B113" s="13"/>
      <c r="C113" s="143" t="s">
        <v>167</v>
      </c>
      <c r="D113" s="161">
        <v>2027</v>
      </c>
      <c r="E113" s="141">
        <f t="shared" si="4"/>
        <v>11.680304252621875</v>
      </c>
      <c r="F113" s="141">
        <f t="shared" si="5"/>
        <v>11.680304252621875</v>
      </c>
      <c r="G113" s="142">
        <f t="shared" ref="G113:G118" si="6">+F113+G112</f>
        <v>87.391955745073204</v>
      </c>
    </row>
    <row r="114" spans="2:7" ht="29.45" customHeight="1" x14ac:dyDescent="0.2">
      <c r="B114" s="13"/>
      <c r="C114" s="46" t="s">
        <v>168</v>
      </c>
      <c r="D114" s="46">
        <v>418</v>
      </c>
      <c r="E114" s="47">
        <f t="shared" si="4"/>
        <v>2.4086665898351964</v>
      </c>
      <c r="F114" s="47">
        <f t="shared" si="5"/>
        <v>2.4086665898351964</v>
      </c>
      <c r="G114" s="47">
        <f t="shared" si="6"/>
        <v>89.800622334908397</v>
      </c>
    </row>
    <row r="115" spans="2:7" ht="29.45" customHeight="1" x14ac:dyDescent="0.2">
      <c r="B115" s="13"/>
      <c r="C115" s="209" t="s">
        <v>169</v>
      </c>
      <c r="D115" s="46">
        <v>965</v>
      </c>
      <c r="E115" s="47">
        <f t="shared" si="4"/>
        <v>5.5606776535669011</v>
      </c>
      <c r="F115" s="47">
        <f t="shared" si="5"/>
        <v>5.5606776535669011</v>
      </c>
      <c r="G115" s="47">
        <f t="shared" si="6"/>
        <v>95.361299988475295</v>
      </c>
    </row>
    <row r="116" spans="2:7" ht="29.45" customHeight="1" x14ac:dyDescent="0.2">
      <c r="B116" s="13"/>
      <c r="C116" s="46" t="s">
        <v>170</v>
      </c>
      <c r="D116" s="46">
        <v>338</v>
      </c>
      <c r="E116" s="47">
        <f t="shared" si="4"/>
        <v>1.9476777688141063</v>
      </c>
      <c r="F116" s="47">
        <f t="shared" si="5"/>
        <v>1.9476777688141063</v>
      </c>
      <c r="G116" s="47">
        <f t="shared" si="6"/>
        <v>97.308977757289398</v>
      </c>
    </row>
    <row r="117" spans="2:7" ht="29.45" customHeight="1" x14ac:dyDescent="0.2">
      <c r="B117" s="13"/>
      <c r="C117" s="46" t="s">
        <v>171</v>
      </c>
      <c r="D117" s="46">
        <v>218</v>
      </c>
      <c r="E117" s="47">
        <f t="shared" si="4"/>
        <v>1.2561945372824708</v>
      </c>
      <c r="F117" s="47">
        <f t="shared" si="5"/>
        <v>1.2561945372824708</v>
      </c>
      <c r="G117" s="47">
        <f t="shared" si="6"/>
        <v>98.565172294571866</v>
      </c>
    </row>
    <row r="118" spans="2:7" ht="29.45" customHeight="1" x14ac:dyDescent="0.2">
      <c r="B118" s="13"/>
      <c r="C118" s="46" t="s">
        <v>172</v>
      </c>
      <c r="D118" s="46">
        <v>249</v>
      </c>
      <c r="E118" s="47">
        <f t="shared" si="4"/>
        <v>1.4348277054281433</v>
      </c>
      <c r="F118" s="47">
        <f t="shared" si="5"/>
        <v>1.4348277054281433</v>
      </c>
      <c r="G118" s="47">
        <f t="shared" si="6"/>
        <v>100.00000000000001</v>
      </c>
    </row>
    <row r="119" spans="2:7" ht="29.45" customHeight="1" thickBot="1" x14ac:dyDescent="0.25">
      <c r="B119" s="208"/>
      <c r="C119" s="24" t="s">
        <v>8</v>
      </c>
      <c r="D119" s="38">
        <f>SUM(D111:D118)</f>
        <v>17354</v>
      </c>
      <c r="E119" s="39">
        <f t="shared" si="4"/>
        <v>100</v>
      </c>
      <c r="F119" s="39">
        <f t="shared" si="5"/>
        <v>100</v>
      </c>
      <c r="G119" s="40"/>
    </row>
    <row r="120" spans="2:7" ht="15" thickTop="1" x14ac:dyDescent="0.2">
      <c r="B120" s="233" t="s">
        <v>41</v>
      </c>
      <c r="C120" s="233"/>
      <c r="D120" s="233"/>
      <c r="E120" s="233"/>
      <c r="F120" s="233"/>
      <c r="G120" s="233"/>
    </row>
    <row r="121" spans="2:7" x14ac:dyDescent="0.2">
      <c r="B121" s="13"/>
      <c r="C121" s="46"/>
      <c r="D121" s="46"/>
    </row>
    <row r="122" spans="2:7" x14ac:dyDescent="0.2">
      <c r="B122" s="13"/>
      <c r="C122" s="46"/>
      <c r="D122" s="46"/>
    </row>
    <row r="123" spans="2:7" x14ac:dyDescent="0.2">
      <c r="B123" s="13"/>
      <c r="C123" s="46"/>
      <c r="D123" s="46"/>
    </row>
    <row r="124" spans="2:7" ht="33" customHeight="1" thickBot="1" x14ac:dyDescent="0.25">
      <c r="B124" s="234" t="s">
        <v>205</v>
      </c>
      <c r="C124" s="234"/>
      <c r="D124" s="234"/>
      <c r="E124" s="234"/>
      <c r="F124" s="234"/>
      <c r="G124" s="234"/>
    </row>
    <row r="125" spans="2:7" ht="29.25" thickTop="1" x14ac:dyDescent="0.2">
      <c r="B125" s="239"/>
      <c r="C125" s="239"/>
      <c r="D125" s="27" t="s">
        <v>2</v>
      </c>
      <c r="E125" s="50" t="s">
        <v>3</v>
      </c>
      <c r="F125" s="50" t="s">
        <v>4</v>
      </c>
      <c r="G125" s="50" t="s">
        <v>5</v>
      </c>
    </row>
    <row r="126" spans="2:7" ht="25.15" customHeight="1" thickBot="1" x14ac:dyDescent="0.25">
      <c r="B126" s="235" t="s">
        <v>1</v>
      </c>
      <c r="C126" s="46" t="s">
        <v>23</v>
      </c>
      <c r="D126" s="46">
        <v>6370</v>
      </c>
      <c r="E126" s="47">
        <f>+D126/$D$128*100</f>
        <v>36.706234873804313</v>
      </c>
      <c r="F126" s="47">
        <f>+E126</f>
        <v>36.706234873804313</v>
      </c>
      <c r="G126" s="47">
        <f>+F126</f>
        <v>36.706234873804313</v>
      </c>
    </row>
    <row r="127" spans="2:7" ht="25.15" customHeight="1" thickBot="1" x14ac:dyDescent="0.25">
      <c r="B127" s="235"/>
      <c r="C127" s="143" t="s">
        <v>24</v>
      </c>
      <c r="D127" s="161">
        <v>10984</v>
      </c>
      <c r="E127" s="141">
        <f t="shared" ref="E127:E128" si="7">+D127/$D$128*100</f>
        <v>63.293765126195687</v>
      </c>
      <c r="F127" s="141">
        <f t="shared" ref="F127:F128" si="8">+E127</f>
        <v>63.293765126195687</v>
      </c>
      <c r="G127" s="142">
        <f>+F127+G126</f>
        <v>100</v>
      </c>
    </row>
    <row r="128" spans="2:7" ht="25.15" customHeight="1" thickBot="1" x14ac:dyDescent="0.25">
      <c r="B128" s="236"/>
      <c r="C128" s="24" t="s">
        <v>8</v>
      </c>
      <c r="D128" s="38">
        <v>17354</v>
      </c>
      <c r="E128" s="39">
        <f t="shared" si="7"/>
        <v>100</v>
      </c>
      <c r="F128" s="39">
        <f t="shared" si="8"/>
        <v>100</v>
      </c>
      <c r="G128" s="40"/>
    </row>
    <row r="129" spans="2:7" ht="15" thickTop="1" x14ac:dyDescent="0.2">
      <c r="B129" s="233" t="s">
        <v>41</v>
      </c>
      <c r="C129" s="233"/>
      <c r="D129" s="233"/>
      <c r="E129" s="233"/>
      <c r="F129" s="233"/>
      <c r="G129" s="233"/>
    </row>
    <row r="130" spans="2:7" x14ac:dyDescent="0.2">
      <c r="B130" s="13"/>
      <c r="C130" s="46"/>
      <c r="D130" s="46"/>
    </row>
    <row r="131" spans="2:7" x14ac:dyDescent="0.2">
      <c r="B131" s="13"/>
      <c r="C131" s="46"/>
      <c r="D131" s="46"/>
    </row>
    <row r="132" spans="2:7" x14ac:dyDescent="0.2">
      <c r="B132" s="13"/>
      <c r="C132" s="46"/>
      <c r="D132" s="46"/>
    </row>
    <row r="133" spans="2:7" ht="33" customHeight="1" thickBot="1" x14ac:dyDescent="0.25">
      <c r="B133" s="234" t="s">
        <v>206</v>
      </c>
      <c r="C133" s="234"/>
      <c r="D133" s="234"/>
      <c r="E133" s="234"/>
      <c r="F133" s="234"/>
      <c r="G133" s="234"/>
    </row>
    <row r="134" spans="2:7" ht="29.25" thickTop="1" x14ac:dyDescent="0.2">
      <c r="B134" s="239"/>
      <c r="C134" s="239"/>
      <c r="D134" s="27" t="s">
        <v>2</v>
      </c>
      <c r="E134" s="50" t="s">
        <v>3</v>
      </c>
      <c r="F134" s="50" t="s">
        <v>4</v>
      </c>
      <c r="G134" s="50" t="s">
        <v>5</v>
      </c>
    </row>
    <row r="135" spans="2:7" ht="24" customHeight="1" thickBot="1" x14ac:dyDescent="0.25">
      <c r="B135" s="235" t="s">
        <v>1</v>
      </c>
      <c r="C135" s="46" t="s">
        <v>23</v>
      </c>
      <c r="D135" s="46">
        <v>4650</v>
      </c>
      <c r="E135" s="47">
        <f>+D135/$D$137*100</f>
        <v>26.794975221850869</v>
      </c>
      <c r="F135" s="47">
        <f>+E135</f>
        <v>26.794975221850869</v>
      </c>
      <c r="G135" s="47">
        <f>+F135</f>
        <v>26.794975221850869</v>
      </c>
    </row>
    <row r="136" spans="2:7" ht="24" customHeight="1" thickBot="1" x14ac:dyDescent="0.25">
      <c r="B136" s="235"/>
      <c r="C136" s="143" t="s">
        <v>24</v>
      </c>
      <c r="D136" s="161">
        <v>12704</v>
      </c>
      <c r="E136" s="141">
        <f>+D136/$D$137*100</f>
        <v>73.205024778149124</v>
      </c>
      <c r="F136" s="141">
        <f t="shared" ref="F136:F137" si="9">+E136</f>
        <v>73.205024778149124</v>
      </c>
      <c r="G136" s="142">
        <f>+F136+G135</f>
        <v>100</v>
      </c>
    </row>
    <row r="137" spans="2:7" ht="24" customHeight="1" thickBot="1" x14ac:dyDescent="0.25">
      <c r="B137" s="236"/>
      <c r="C137" s="24" t="s">
        <v>8</v>
      </c>
      <c r="D137" s="38">
        <v>17354</v>
      </c>
      <c r="E137" s="39">
        <f>+D137/$D$137*100</f>
        <v>100</v>
      </c>
      <c r="F137" s="39">
        <f t="shared" si="9"/>
        <v>100</v>
      </c>
      <c r="G137" s="40"/>
    </row>
    <row r="138" spans="2:7" ht="15" thickTop="1" x14ac:dyDescent="0.2">
      <c r="B138" s="233" t="s">
        <v>41</v>
      </c>
      <c r="C138" s="233"/>
      <c r="D138" s="233"/>
      <c r="E138" s="233"/>
      <c r="F138" s="233"/>
      <c r="G138" s="233"/>
    </row>
    <row r="139" spans="2:7" x14ac:dyDescent="0.2">
      <c r="B139" s="18"/>
      <c r="C139" s="18"/>
      <c r="D139" s="18"/>
      <c r="E139" s="18"/>
      <c r="F139" s="18"/>
      <c r="G139" s="18"/>
    </row>
    <row r="140" spans="2:7" x14ac:dyDescent="0.2">
      <c r="B140" s="18"/>
      <c r="C140" s="18"/>
      <c r="D140" s="18"/>
      <c r="E140" s="18"/>
      <c r="F140" s="18"/>
      <c r="G140" s="18"/>
    </row>
    <row r="141" spans="2:7" x14ac:dyDescent="0.2">
      <c r="B141" s="18"/>
      <c r="C141" s="18"/>
      <c r="D141" s="18"/>
      <c r="E141" s="18"/>
      <c r="F141" s="18"/>
      <c r="G141" s="18"/>
    </row>
    <row r="142" spans="2:7" x14ac:dyDescent="0.2">
      <c r="B142" s="18"/>
      <c r="C142" s="18"/>
      <c r="D142" s="18"/>
      <c r="E142" s="18"/>
      <c r="F142" s="18"/>
      <c r="G142" s="18"/>
    </row>
    <row r="143" spans="2:7" ht="34.9" customHeight="1" thickBot="1" x14ac:dyDescent="0.25">
      <c r="B143" s="234" t="s">
        <v>207</v>
      </c>
      <c r="C143" s="234"/>
      <c r="D143" s="234"/>
      <c r="E143" s="234"/>
      <c r="F143" s="234"/>
      <c r="G143" s="234"/>
    </row>
    <row r="144" spans="2:7" ht="29.25" thickTop="1" x14ac:dyDescent="0.2">
      <c r="B144" s="239"/>
      <c r="C144" s="239"/>
      <c r="D144" s="27" t="s">
        <v>2</v>
      </c>
      <c r="E144" s="50" t="s">
        <v>3</v>
      </c>
      <c r="F144" s="50" t="s">
        <v>4</v>
      </c>
      <c r="G144" s="50" t="s">
        <v>5</v>
      </c>
    </row>
    <row r="145" spans="2:7" ht="24.6" customHeight="1" thickBot="1" x14ac:dyDescent="0.25">
      <c r="B145" s="235" t="s">
        <v>1</v>
      </c>
      <c r="C145" s="46" t="s">
        <v>23</v>
      </c>
      <c r="D145" s="46">
        <v>3853</v>
      </c>
      <c r="E145" s="47">
        <f>+D145/$D$147*100</f>
        <v>22.202374092428258</v>
      </c>
      <c r="F145" s="47">
        <f>+E145</f>
        <v>22.202374092428258</v>
      </c>
      <c r="G145" s="47">
        <f>+F145</f>
        <v>22.202374092428258</v>
      </c>
    </row>
    <row r="146" spans="2:7" ht="24.6" customHeight="1" thickBot="1" x14ac:dyDescent="0.25">
      <c r="B146" s="235"/>
      <c r="C146" s="143" t="s">
        <v>24</v>
      </c>
      <c r="D146" s="161">
        <v>13501</v>
      </c>
      <c r="E146" s="141">
        <f t="shared" ref="E146:E147" si="10">+D146/$D$147*100</f>
        <v>77.797625907571742</v>
      </c>
      <c r="F146" s="141">
        <f t="shared" ref="F146:F147" si="11">+E146</f>
        <v>77.797625907571742</v>
      </c>
      <c r="G146" s="142">
        <f>+F146+G145</f>
        <v>100</v>
      </c>
    </row>
    <row r="147" spans="2:7" ht="24.6" customHeight="1" thickBot="1" x14ac:dyDescent="0.25">
      <c r="B147" s="236"/>
      <c r="C147" s="24" t="s">
        <v>8</v>
      </c>
      <c r="D147" s="38">
        <v>17354</v>
      </c>
      <c r="E147" s="39">
        <f t="shared" si="10"/>
        <v>100</v>
      </c>
      <c r="F147" s="39">
        <f t="shared" si="11"/>
        <v>100</v>
      </c>
      <c r="G147" s="40"/>
    </row>
    <row r="148" spans="2:7" ht="15" thickTop="1" x14ac:dyDescent="0.2">
      <c r="B148" s="233" t="s">
        <v>41</v>
      </c>
      <c r="C148" s="233"/>
      <c r="D148" s="233"/>
      <c r="E148" s="233"/>
      <c r="F148" s="233"/>
      <c r="G148" s="233"/>
    </row>
    <row r="153" spans="2:7" ht="18" x14ac:dyDescent="0.25">
      <c r="B153" s="176" t="s">
        <v>129</v>
      </c>
    </row>
  </sheetData>
  <sheetProtection password="CCF9" sheet="1" objects="1" scenarios="1"/>
  <mergeCells count="50">
    <mergeCell ref="B92:G92"/>
    <mergeCell ref="B9:G9"/>
    <mergeCell ref="B22:G22"/>
    <mergeCell ref="B31:G31"/>
    <mergeCell ref="B43:G43"/>
    <mergeCell ref="B83:B91"/>
    <mergeCell ref="B46:G46"/>
    <mergeCell ref="B47:C47"/>
    <mergeCell ref="B48:B50"/>
    <mergeCell ref="B54:G54"/>
    <mergeCell ref="B55:C55"/>
    <mergeCell ref="B56:B61"/>
    <mergeCell ref="B67:G67"/>
    <mergeCell ref="B68:C68"/>
    <mergeCell ref="B69:B76"/>
    <mergeCell ref="B81:G81"/>
    <mergeCell ref="B82:C82"/>
    <mergeCell ref="B51:G51"/>
    <mergeCell ref="B62:G62"/>
    <mergeCell ref="B77:G77"/>
    <mergeCell ref="B37:B42"/>
    <mergeCell ref="B4:G4"/>
    <mergeCell ref="B5:C5"/>
    <mergeCell ref="B6:B8"/>
    <mergeCell ref="B12:G12"/>
    <mergeCell ref="B13:C13"/>
    <mergeCell ref="B36:C36"/>
    <mergeCell ref="B14:B21"/>
    <mergeCell ref="B26:G26"/>
    <mergeCell ref="B27:C27"/>
    <mergeCell ref="B28:B30"/>
    <mergeCell ref="B35:G35"/>
    <mergeCell ref="B96:G96"/>
    <mergeCell ref="B97:C97"/>
    <mergeCell ref="B105:G105"/>
    <mergeCell ref="B109:G109"/>
    <mergeCell ref="B110:C110"/>
    <mergeCell ref="B120:G120"/>
    <mergeCell ref="B124:G124"/>
    <mergeCell ref="B125:C125"/>
    <mergeCell ref="B126:B128"/>
    <mergeCell ref="B129:G129"/>
    <mergeCell ref="B144:C144"/>
    <mergeCell ref="B145:B147"/>
    <mergeCell ref="B148:G148"/>
    <mergeCell ref="B133:G133"/>
    <mergeCell ref="B134:C134"/>
    <mergeCell ref="B135:B137"/>
    <mergeCell ref="B138:G138"/>
    <mergeCell ref="B143:G143"/>
  </mergeCells>
  <hyperlinks>
    <hyperlink ref="B153" location="'limitacion intelectual'!B1" display="Inicio"/>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153"/>
  <sheetViews>
    <sheetView showGridLines="0" workbookViewId="0">
      <selection activeCell="B1" sqref="B1"/>
    </sheetView>
  </sheetViews>
  <sheetFormatPr defaultColWidth="8.85546875" defaultRowHeight="14.25" x14ac:dyDescent="0.2"/>
  <cols>
    <col min="1" max="1" width="8.85546875" style="2"/>
    <col min="2" max="2" width="9.140625" style="2" customWidth="1"/>
    <col min="3" max="3" width="27.28515625" style="80" customWidth="1"/>
    <col min="4" max="4" width="13.28515625" style="88" customWidth="1"/>
    <col min="5" max="7" width="13.28515625" style="91" customWidth="1"/>
    <col min="8" max="11" width="10.7109375" style="2" customWidth="1"/>
    <col min="12" max="13" width="8.85546875" style="2"/>
    <col min="14" max="15" width="8.5703125" style="2" customWidth="1"/>
    <col min="16" max="16384" width="8.85546875" style="2"/>
  </cols>
  <sheetData>
    <row r="4" spans="2:7" ht="32.450000000000003" customHeight="1" thickBot="1" x14ac:dyDescent="0.25">
      <c r="B4" s="234" t="s">
        <v>113</v>
      </c>
      <c r="C4" s="234"/>
      <c r="D4" s="234"/>
      <c r="E4" s="234"/>
      <c r="F4" s="234"/>
      <c r="G4" s="234"/>
    </row>
    <row r="5" spans="2:7" ht="27.6" customHeight="1" thickTop="1" thickBot="1" x14ac:dyDescent="0.25">
      <c r="B5" s="257"/>
      <c r="C5" s="258"/>
      <c r="D5" s="120" t="s">
        <v>2</v>
      </c>
      <c r="E5" s="121" t="s">
        <v>3</v>
      </c>
      <c r="F5" s="121" t="s">
        <v>4</v>
      </c>
      <c r="G5" s="121" t="s">
        <v>5</v>
      </c>
    </row>
    <row r="6" spans="2:7" ht="18" customHeight="1" thickBot="1" x14ac:dyDescent="0.25">
      <c r="B6" s="240" t="s">
        <v>1</v>
      </c>
      <c r="C6" s="162" t="s">
        <v>6</v>
      </c>
      <c r="D6" s="163">
        <v>5496</v>
      </c>
      <c r="E6" s="164">
        <v>71.044467425025857</v>
      </c>
      <c r="F6" s="164">
        <v>71.044467425025857</v>
      </c>
      <c r="G6" s="165">
        <v>71.044467425025857</v>
      </c>
    </row>
    <row r="7" spans="2:7" ht="18" customHeight="1" x14ac:dyDescent="0.2">
      <c r="B7" s="241"/>
      <c r="C7" s="73" t="s">
        <v>7</v>
      </c>
      <c r="D7" s="86">
        <v>2240</v>
      </c>
      <c r="E7" s="89">
        <v>28.955532574974146</v>
      </c>
      <c r="F7" s="89">
        <v>28.955532574974146</v>
      </c>
      <c r="G7" s="89">
        <v>100</v>
      </c>
    </row>
    <row r="8" spans="2:7" ht="18" customHeight="1" thickBot="1" x14ac:dyDescent="0.25">
      <c r="B8" s="242"/>
      <c r="C8" s="74" t="s">
        <v>8</v>
      </c>
      <c r="D8" s="87">
        <v>7736</v>
      </c>
      <c r="E8" s="90">
        <v>100</v>
      </c>
      <c r="F8" s="90">
        <v>100</v>
      </c>
      <c r="G8" s="92"/>
    </row>
    <row r="9" spans="2:7" ht="18" customHeight="1" thickTop="1" x14ac:dyDescent="0.2">
      <c r="B9" s="233" t="s">
        <v>41</v>
      </c>
      <c r="C9" s="233"/>
      <c r="D9" s="233"/>
      <c r="E9" s="233"/>
      <c r="F9" s="233"/>
      <c r="G9" s="233"/>
    </row>
    <row r="10" spans="2:7" ht="12" customHeight="1" x14ac:dyDescent="0.2">
      <c r="B10" s="25"/>
      <c r="C10" s="31"/>
      <c r="D10" s="86"/>
      <c r="E10" s="89"/>
      <c r="F10" s="89"/>
      <c r="G10" s="93"/>
    </row>
    <row r="12" spans="2:7" ht="36" customHeight="1" thickBot="1" x14ac:dyDescent="0.25">
      <c r="B12" s="234" t="s">
        <v>114</v>
      </c>
      <c r="C12" s="234"/>
      <c r="D12" s="234"/>
      <c r="E12" s="234"/>
      <c r="F12" s="234"/>
      <c r="G12" s="234"/>
    </row>
    <row r="13" spans="2:7" ht="31.9" customHeight="1" thickTop="1" thickBot="1" x14ac:dyDescent="0.25">
      <c r="B13" s="257"/>
      <c r="C13" s="257"/>
      <c r="D13" s="34" t="s">
        <v>2</v>
      </c>
      <c r="E13" s="32" t="s">
        <v>3</v>
      </c>
      <c r="F13" s="32" t="s">
        <v>4</v>
      </c>
      <c r="G13" s="32" t="s">
        <v>5</v>
      </c>
    </row>
    <row r="14" spans="2:7" ht="19.899999999999999" customHeight="1" thickBot="1" x14ac:dyDescent="0.25">
      <c r="B14" s="240" t="s">
        <v>1</v>
      </c>
      <c r="C14" s="162" t="s">
        <v>9</v>
      </c>
      <c r="D14" s="163">
        <v>3909</v>
      </c>
      <c r="E14" s="164">
        <v>50.529989658738366</v>
      </c>
      <c r="F14" s="164">
        <v>50.529989658738366</v>
      </c>
      <c r="G14" s="165">
        <v>50.529989658738366</v>
      </c>
    </row>
    <row r="15" spans="2:7" ht="19.899999999999999" customHeight="1" x14ac:dyDescent="0.2">
      <c r="B15" s="241"/>
      <c r="C15" s="73" t="s">
        <v>10</v>
      </c>
      <c r="D15" s="86">
        <v>962</v>
      </c>
      <c r="E15" s="89">
        <v>12.435367114788004</v>
      </c>
      <c r="F15" s="89">
        <v>12.435367114788004</v>
      </c>
      <c r="G15" s="89">
        <v>62.965356773526374</v>
      </c>
    </row>
    <row r="16" spans="2:7" ht="19.899999999999999" customHeight="1" x14ac:dyDescent="0.2">
      <c r="B16" s="241"/>
      <c r="C16" s="73" t="s">
        <v>11</v>
      </c>
      <c r="D16" s="86">
        <v>566</v>
      </c>
      <c r="E16" s="89">
        <v>7.3164426059979322</v>
      </c>
      <c r="F16" s="89">
        <v>7.3164426059979322</v>
      </c>
      <c r="G16" s="89">
        <v>70.281799379524301</v>
      </c>
    </row>
    <row r="17" spans="2:7" ht="19.899999999999999" customHeight="1" x14ac:dyDescent="0.2">
      <c r="B17" s="241"/>
      <c r="C17" s="73" t="s">
        <v>12</v>
      </c>
      <c r="D17" s="86">
        <v>379</v>
      </c>
      <c r="E17" s="89">
        <v>4.8991726990692861</v>
      </c>
      <c r="F17" s="89">
        <v>4.8991726990692861</v>
      </c>
      <c r="G17" s="89">
        <v>75.180972078593584</v>
      </c>
    </row>
    <row r="18" spans="2:7" ht="19.899999999999999" customHeight="1" x14ac:dyDescent="0.2">
      <c r="B18" s="241"/>
      <c r="C18" s="73" t="s">
        <v>13</v>
      </c>
      <c r="D18" s="86">
        <v>627</v>
      </c>
      <c r="E18" s="89">
        <v>8.1049638055842816</v>
      </c>
      <c r="F18" s="89">
        <v>8.1049638055842816</v>
      </c>
      <c r="G18" s="89">
        <v>83.285935884177874</v>
      </c>
    </row>
    <row r="19" spans="2:7" ht="19.899999999999999" customHeight="1" x14ac:dyDescent="0.2">
      <c r="B19" s="241"/>
      <c r="C19" s="73" t="s">
        <v>14</v>
      </c>
      <c r="D19" s="86">
        <v>679</v>
      </c>
      <c r="E19" s="89">
        <v>8.7771458117890386</v>
      </c>
      <c r="F19" s="89">
        <v>8.7771458117890386</v>
      </c>
      <c r="G19" s="89">
        <v>92.063081695966915</v>
      </c>
    </row>
    <row r="20" spans="2:7" ht="19.899999999999999" customHeight="1" x14ac:dyDescent="0.2">
      <c r="B20" s="241"/>
      <c r="C20" s="73" t="s">
        <v>15</v>
      </c>
      <c r="D20" s="86">
        <v>614</v>
      </c>
      <c r="E20" s="89">
        <v>7.9369183040330924</v>
      </c>
      <c r="F20" s="89">
        <v>7.9369183040330924</v>
      </c>
      <c r="G20" s="89">
        <v>100</v>
      </c>
    </row>
    <row r="21" spans="2:7" ht="19.899999999999999" customHeight="1" thickBot="1" x14ac:dyDescent="0.25">
      <c r="B21" s="242"/>
      <c r="C21" s="74" t="s">
        <v>8</v>
      </c>
      <c r="D21" s="87">
        <v>7736</v>
      </c>
      <c r="E21" s="90">
        <v>100</v>
      </c>
      <c r="F21" s="90">
        <v>100</v>
      </c>
      <c r="G21" s="92"/>
    </row>
    <row r="22" spans="2:7" ht="17.45" customHeight="1" thickTop="1" x14ac:dyDescent="0.2">
      <c r="B22" s="233" t="s">
        <v>41</v>
      </c>
      <c r="C22" s="233"/>
      <c r="D22" s="233"/>
      <c r="E22" s="233"/>
      <c r="F22" s="233"/>
      <c r="G22" s="233"/>
    </row>
    <row r="26" spans="2:7" ht="37.15" customHeight="1" thickBot="1" x14ac:dyDescent="0.25">
      <c r="B26" s="234" t="s">
        <v>115</v>
      </c>
      <c r="C26" s="234"/>
      <c r="D26" s="234"/>
      <c r="E26" s="234"/>
      <c r="F26" s="234"/>
      <c r="G26" s="234"/>
    </row>
    <row r="27" spans="2:7" ht="25.9" customHeight="1" thickTop="1" thickBot="1" x14ac:dyDescent="0.25">
      <c r="B27" s="257"/>
      <c r="C27" s="257"/>
      <c r="D27" s="34" t="s">
        <v>2</v>
      </c>
      <c r="E27" s="32" t="s">
        <v>3</v>
      </c>
      <c r="F27" s="32" t="s">
        <v>4</v>
      </c>
      <c r="G27" s="32" t="s">
        <v>5</v>
      </c>
    </row>
    <row r="28" spans="2:7" ht="23.45" customHeight="1" thickBot="1" x14ac:dyDescent="0.25">
      <c r="B28" s="240" t="s">
        <v>1</v>
      </c>
      <c r="C28" s="162" t="s">
        <v>16</v>
      </c>
      <c r="D28" s="163">
        <v>4566</v>
      </c>
      <c r="E28" s="164">
        <v>59.022750775594623</v>
      </c>
      <c r="F28" s="164">
        <v>59.022750775594623</v>
      </c>
      <c r="G28" s="165">
        <v>59.022750775594623</v>
      </c>
    </row>
    <row r="29" spans="2:7" ht="23.45" customHeight="1" x14ac:dyDescent="0.2">
      <c r="B29" s="241"/>
      <c r="C29" s="73" t="s">
        <v>17</v>
      </c>
      <c r="D29" s="86">
        <v>3170</v>
      </c>
      <c r="E29" s="89">
        <v>40.977249224405377</v>
      </c>
      <c r="F29" s="89">
        <v>40.977249224405377</v>
      </c>
      <c r="G29" s="89">
        <v>100</v>
      </c>
    </row>
    <row r="30" spans="2:7" ht="23.45" customHeight="1" thickBot="1" x14ac:dyDescent="0.25">
      <c r="B30" s="242"/>
      <c r="C30" s="74" t="s">
        <v>8</v>
      </c>
      <c r="D30" s="87">
        <v>7736</v>
      </c>
      <c r="E30" s="90">
        <v>100</v>
      </c>
      <c r="F30" s="90">
        <v>100</v>
      </c>
      <c r="G30" s="92"/>
    </row>
    <row r="31" spans="2:7" ht="23.45" customHeight="1" thickTop="1" x14ac:dyDescent="0.2">
      <c r="B31" s="233" t="s">
        <v>41</v>
      </c>
      <c r="C31" s="233"/>
      <c r="D31" s="233"/>
      <c r="E31" s="233"/>
      <c r="F31" s="233"/>
      <c r="G31" s="233"/>
    </row>
    <row r="35" spans="2:7" ht="30.6" customHeight="1" thickBot="1" x14ac:dyDescent="0.25">
      <c r="B35" s="234" t="s">
        <v>116</v>
      </c>
      <c r="C35" s="234"/>
      <c r="D35" s="234"/>
      <c r="E35" s="234"/>
      <c r="F35" s="234"/>
      <c r="G35" s="234"/>
    </row>
    <row r="36" spans="2:7" ht="28.9" customHeight="1" thickTop="1" x14ac:dyDescent="0.2">
      <c r="B36" s="257"/>
      <c r="C36" s="257"/>
      <c r="D36" s="34" t="s">
        <v>2</v>
      </c>
      <c r="E36" s="32" t="s">
        <v>3</v>
      </c>
      <c r="F36" s="32" t="s">
        <v>4</v>
      </c>
      <c r="G36" s="32" t="s">
        <v>5</v>
      </c>
    </row>
    <row r="37" spans="2:7" ht="20.45" customHeight="1" x14ac:dyDescent="0.2">
      <c r="B37" s="240" t="s">
        <v>1</v>
      </c>
      <c r="C37" s="72" t="s">
        <v>18</v>
      </c>
      <c r="D37" s="86">
        <v>795</v>
      </c>
      <c r="E37" s="89">
        <v>10.276628748707342</v>
      </c>
      <c r="F37" s="89">
        <v>10.276628748707342</v>
      </c>
      <c r="G37" s="89">
        <v>10.276628748707342</v>
      </c>
    </row>
    <row r="38" spans="2:7" ht="20.45" customHeight="1" thickBot="1" x14ac:dyDescent="0.25">
      <c r="B38" s="241"/>
      <c r="C38" s="73" t="s">
        <v>19</v>
      </c>
      <c r="D38" s="86">
        <v>906</v>
      </c>
      <c r="E38" s="89">
        <v>11.71147880041365</v>
      </c>
      <c r="F38" s="89">
        <v>11.71147880041365</v>
      </c>
      <c r="G38" s="89">
        <v>21.988107549120993</v>
      </c>
    </row>
    <row r="39" spans="2:7" ht="20.45" customHeight="1" thickBot="1" x14ac:dyDescent="0.25">
      <c r="B39" s="241"/>
      <c r="C39" s="162" t="s">
        <v>20</v>
      </c>
      <c r="D39" s="163">
        <v>2304</v>
      </c>
      <c r="E39" s="164">
        <v>29.782833505687694</v>
      </c>
      <c r="F39" s="164">
        <v>29.782833505687694</v>
      </c>
      <c r="G39" s="165">
        <v>51.770941054808688</v>
      </c>
    </row>
    <row r="40" spans="2:7" ht="20.45" customHeight="1" thickBot="1" x14ac:dyDescent="0.25">
      <c r="B40" s="241"/>
      <c r="C40" s="73" t="s">
        <v>21</v>
      </c>
      <c r="D40" s="86">
        <v>1747</v>
      </c>
      <c r="E40" s="89">
        <v>22.582730093071355</v>
      </c>
      <c r="F40" s="89">
        <v>22.582730093071355</v>
      </c>
      <c r="G40" s="89">
        <v>74.353671147880036</v>
      </c>
    </row>
    <row r="41" spans="2:7" ht="20.45" customHeight="1" thickBot="1" x14ac:dyDescent="0.25">
      <c r="B41" s="241"/>
      <c r="C41" s="162" t="s">
        <v>22</v>
      </c>
      <c r="D41" s="163">
        <v>1984</v>
      </c>
      <c r="E41" s="164">
        <v>25.646328852119957</v>
      </c>
      <c r="F41" s="164">
        <v>25.646328852119957</v>
      </c>
      <c r="G41" s="165">
        <v>100</v>
      </c>
    </row>
    <row r="42" spans="2:7" ht="20.45" customHeight="1" thickBot="1" x14ac:dyDescent="0.25">
      <c r="B42" s="242"/>
      <c r="C42" s="74" t="s">
        <v>8</v>
      </c>
      <c r="D42" s="87">
        <v>7736</v>
      </c>
      <c r="E42" s="90">
        <v>100</v>
      </c>
      <c r="F42" s="90">
        <v>100</v>
      </c>
      <c r="G42" s="92"/>
    </row>
    <row r="43" spans="2:7" ht="20.45" customHeight="1" thickTop="1" x14ac:dyDescent="0.2">
      <c r="B43" s="233" t="s">
        <v>41</v>
      </c>
      <c r="C43" s="233"/>
      <c r="D43" s="233"/>
      <c r="E43" s="233"/>
      <c r="F43" s="233"/>
      <c r="G43" s="233"/>
    </row>
    <row r="44" spans="2:7" ht="20.45" customHeight="1" x14ac:dyDescent="0.2">
      <c r="B44" s="18"/>
      <c r="C44" s="18"/>
      <c r="D44" s="18"/>
      <c r="E44" s="18"/>
      <c r="F44" s="18"/>
      <c r="G44" s="18"/>
    </row>
    <row r="45" spans="2:7" ht="20.45" customHeight="1" x14ac:dyDescent="0.2">
      <c r="B45" s="18"/>
      <c r="C45" s="18"/>
      <c r="D45" s="18"/>
      <c r="E45" s="18"/>
      <c r="F45" s="18"/>
      <c r="G45" s="18"/>
    </row>
    <row r="46" spans="2:7" ht="34.9" customHeight="1" thickBot="1" x14ac:dyDescent="0.25">
      <c r="B46" s="234" t="s">
        <v>117</v>
      </c>
      <c r="C46" s="234"/>
      <c r="D46" s="234"/>
      <c r="E46" s="234"/>
      <c r="F46" s="234"/>
      <c r="G46" s="234"/>
    </row>
    <row r="47" spans="2:7" ht="30" customHeight="1" thickTop="1" thickBot="1" x14ac:dyDescent="0.25">
      <c r="B47" s="257"/>
      <c r="C47" s="257"/>
      <c r="D47" s="34" t="s">
        <v>2</v>
      </c>
      <c r="E47" s="32" t="s">
        <v>3</v>
      </c>
      <c r="F47" s="32" t="s">
        <v>4</v>
      </c>
      <c r="G47" s="32" t="s">
        <v>5</v>
      </c>
    </row>
    <row r="48" spans="2:7" ht="19.149999999999999" customHeight="1" thickBot="1" x14ac:dyDescent="0.25">
      <c r="B48" s="240" t="s">
        <v>1</v>
      </c>
      <c r="C48" s="162" t="s">
        <v>23</v>
      </c>
      <c r="D48" s="163">
        <v>6279</v>
      </c>
      <c r="E48" s="164">
        <v>81.165977249224412</v>
      </c>
      <c r="F48" s="164">
        <v>81.165977249224412</v>
      </c>
      <c r="G48" s="165">
        <v>81.165977249224412</v>
      </c>
    </row>
    <row r="49" spans="2:9" ht="19.149999999999999" customHeight="1" x14ac:dyDescent="0.2">
      <c r="B49" s="241"/>
      <c r="C49" s="73" t="s">
        <v>24</v>
      </c>
      <c r="D49" s="86">
        <v>1457</v>
      </c>
      <c r="E49" s="89">
        <v>18.834022750775596</v>
      </c>
      <c r="F49" s="89">
        <v>18.834022750775596</v>
      </c>
      <c r="G49" s="89">
        <v>100</v>
      </c>
    </row>
    <row r="50" spans="2:9" ht="19.149999999999999" customHeight="1" thickBot="1" x14ac:dyDescent="0.25">
      <c r="B50" s="242"/>
      <c r="C50" s="74" t="s">
        <v>8</v>
      </c>
      <c r="D50" s="87">
        <v>7736</v>
      </c>
      <c r="E50" s="90">
        <v>100</v>
      </c>
      <c r="F50" s="90">
        <v>100</v>
      </c>
      <c r="G50" s="92"/>
    </row>
    <row r="51" spans="2:9" ht="19.149999999999999" customHeight="1" thickTop="1" x14ac:dyDescent="0.2">
      <c r="B51" s="233" t="s">
        <v>41</v>
      </c>
      <c r="C51" s="233"/>
      <c r="D51" s="233"/>
      <c r="E51" s="233"/>
      <c r="F51" s="233"/>
      <c r="G51" s="233"/>
    </row>
    <row r="52" spans="2:9" ht="19.149999999999999" customHeight="1" x14ac:dyDescent="0.2">
      <c r="B52" s="18"/>
      <c r="C52" s="18"/>
      <c r="D52" s="18"/>
      <c r="E52" s="18"/>
      <c r="F52" s="18"/>
      <c r="G52" s="18"/>
    </row>
    <row r="53" spans="2:9" ht="19.149999999999999" customHeight="1" x14ac:dyDescent="0.2">
      <c r="B53" s="18"/>
      <c r="C53" s="18"/>
      <c r="D53" s="18"/>
      <c r="E53" s="18"/>
      <c r="F53" s="18"/>
      <c r="G53" s="18"/>
    </row>
    <row r="54" spans="2:9" ht="33" customHeight="1" thickBot="1" x14ac:dyDescent="0.25">
      <c r="B54" s="234" t="s">
        <v>119</v>
      </c>
      <c r="C54" s="234"/>
      <c r="D54" s="234"/>
      <c r="E54" s="234"/>
      <c r="F54" s="234"/>
      <c r="G54" s="234"/>
    </row>
    <row r="55" spans="2:9" ht="27" customHeight="1" thickTop="1" thickBot="1" x14ac:dyDescent="0.25">
      <c r="B55" s="257"/>
      <c r="C55" s="257"/>
      <c r="D55" s="34" t="s">
        <v>2</v>
      </c>
      <c r="E55" s="32" t="s">
        <v>3</v>
      </c>
      <c r="F55" s="32" t="s">
        <v>4</v>
      </c>
      <c r="G55" s="32" t="s">
        <v>5</v>
      </c>
    </row>
    <row r="56" spans="2:9" ht="16.899999999999999" customHeight="1" thickBot="1" x14ac:dyDescent="0.25">
      <c r="B56" s="240" t="s">
        <v>1</v>
      </c>
      <c r="C56" s="162" t="s">
        <v>131</v>
      </c>
      <c r="D56" s="163">
        <v>2975</v>
      </c>
      <c r="E56" s="164">
        <v>38.45656670113754</v>
      </c>
      <c r="F56" s="164">
        <v>38.45656670113754</v>
      </c>
      <c r="G56" s="165">
        <v>38.45656670113754</v>
      </c>
      <c r="H56" s="72"/>
      <c r="I56" s="79"/>
    </row>
    <row r="57" spans="2:9" ht="16.899999999999999" customHeight="1" thickBot="1" x14ac:dyDescent="0.25">
      <c r="B57" s="241"/>
      <c r="C57" s="191" t="s">
        <v>132</v>
      </c>
      <c r="D57" s="192">
        <v>2419</v>
      </c>
      <c r="E57" s="193">
        <v>31.269389865563596</v>
      </c>
      <c r="F57" s="193">
        <v>31.269389865563596</v>
      </c>
      <c r="G57" s="194">
        <v>69.725956566701143</v>
      </c>
      <c r="H57" s="73"/>
      <c r="I57" s="79"/>
    </row>
    <row r="58" spans="2:9" ht="16.899999999999999" customHeight="1" x14ac:dyDescent="0.2">
      <c r="B58" s="241"/>
      <c r="C58" s="180" t="s">
        <v>133</v>
      </c>
      <c r="D58" s="86">
        <v>629</v>
      </c>
      <c r="E58" s="89">
        <v>8.1308169596690796</v>
      </c>
      <c r="F58" s="89">
        <v>8.1308169596690796</v>
      </c>
      <c r="G58" s="89">
        <v>77.856773526370219</v>
      </c>
      <c r="H58" s="73"/>
      <c r="I58" s="79"/>
    </row>
    <row r="59" spans="2:9" ht="16.899999999999999" customHeight="1" x14ac:dyDescent="0.2">
      <c r="B59" s="241"/>
      <c r="C59" s="73" t="s">
        <v>42</v>
      </c>
      <c r="D59" s="86">
        <v>829</v>
      </c>
      <c r="E59" s="89">
        <v>10.716132368148914</v>
      </c>
      <c r="F59" s="89">
        <v>10.716132368148914</v>
      </c>
      <c r="G59" s="89">
        <v>88.572905894519138</v>
      </c>
      <c r="H59" s="73"/>
      <c r="I59" s="79"/>
    </row>
    <row r="60" spans="2:9" ht="16.899999999999999" customHeight="1" x14ac:dyDescent="0.2">
      <c r="B60" s="241"/>
      <c r="C60" s="73" t="s">
        <v>134</v>
      </c>
      <c r="D60" s="86">
        <v>884</v>
      </c>
      <c r="E60" s="89">
        <v>11.427094105480869</v>
      </c>
      <c r="F60" s="89">
        <v>11.427094105480869</v>
      </c>
      <c r="G60" s="89">
        <v>100</v>
      </c>
      <c r="H60" s="73"/>
      <c r="I60" s="79"/>
    </row>
    <row r="61" spans="2:9" ht="12" customHeight="1" thickBot="1" x14ac:dyDescent="0.25">
      <c r="B61" s="242"/>
      <c r="C61" s="74" t="s">
        <v>8</v>
      </c>
      <c r="D61" s="87">
        <v>7736</v>
      </c>
      <c r="E61" s="87">
        <v>100</v>
      </c>
      <c r="F61" s="87">
        <v>100</v>
      </c>
      <c r="G61" s="92"/>
    </row>
    <row r="62" spans="2:9" ht="15" thickTop="1" x14ac:dyDescent="0.2">
      <c r="B62" s="233" t="s">
        <v>41</v>
      </c>
      <c r="C62" s="233"/>
      <c r="D62" s="233"/>
      <c r="E62" s="233"/>
      <c r="F62" s="233"/>
      <c r="G62" s="233"/>
    </row>
    <row r="63" spans="2:9" x14ac:dyDescent="0.2">
      <c r="B63" s="18"/>
      <c r="C63" s="18"/>
      <c r="D63" s="18"/>
      <c r="E63" s="18"/>
      <c r="F63" s="18"/>
      <c r="G63" s="18"/>
    </row>
    <row r="64" spans="2:9" x14ac:dyDescent="0.2">
      <c r="B64" s="18"/>
      <c r="C64" s="18"/>
      <c r="D64" s="18"/>
      <c r="E64" s="18"/>
      <c r="F64" s="18"/>
      <c r="G64" s="18"/>
    </row>
    <row r="65" spans="2:9" x14ac:dyDescent="0.2">
      <c r="B65" s="18"/>
      <c r="C65" s="18"/>
      <c r="D65" s="18"/>
      <c r="E65" s="18"/>
      <c r="F65" s="18"/>
      <c r="G65" s="18"/>
    </row>
    <row r="66" spans="2:9" x14ac:dyDescent="0.2">
      <c r="B66" s="18"/>
      <c r="C66" s="18"/>
      <c r="D66" s="18"/>
      <c r="E66" s="18"/>
      <c r="F66" s="18"/>
      <c r="G66" s="18"/>
    </row>
    <row r="67" spans="2:9" ht="33" customHeight="1" thickBot="1" x14ac:dyDescent="0.25">
      <c r="B67" s="234" t="s">
        <v>118</v>
      </c>
      <c r="C67" s="234"/>
      <c r="D67" s="234"/>
      <c r="E67" s="234"/>
      <c r="F67" s="234"/>
      <c r="G67" s="234"/>
    </row>
    <row r="68" spans="2:9" ht="31.15" customHeight="1" thickTop="1" x14ac:dyDescent="0.2">
      <c r="B68" s="257"/>
      <c r="C68" s="257"/>
      <c r="D68" s="34" t="s">
        <v>2</v>
      </c>
      <c r="E68" s="32" t="s">
        <v>3</v>
      </c>
      <c r="F68" s="32" t="s">
        <v>4</v>
      </c>
      <c r="G68" s="32" t="s">
        <v>5</v>
      </c>
    </row>
    <row r="69" spans="2:9" ht="24" customHeight="1" x14ac:dyDescent="0.2">
      <c r="B69" s="240" t="s">
        <v>1</v>
      </c>
      <c r="C69" s="72" t="s">
        <v>136</v>
      </c>
      <c r="D69" s="86">
        <v>1577</v>
      </c>
      <c r="E69" s="89">
        <v>20.385211995863493</v>
      </c>
      <c r="F69" s="89">
        <v>20.385211995863493</v>
      </c>
      <c r="G69" s="89">
        <v>20.385211995863493</v>
      </c>
      <c r="H69" s="190"/>
      <c r="I69" s="79"/>
    </row>
    <row r="70" spans="2:9" ht="24" customHeight="1" x14ac:dyDescent="0.2">
      <c r="B70" s="241"/>
      <c r="C70" s="73" t="s">
        <v>138</v>
      </c>
      <c r="D70" s="86">
        <v>286</v>
      </c>
      <c r="E70" s="89">
        <f>+D70/D76*100</f>
        <v>3.6970010341261634</v>
      </c>
      <c r="F70" s="89">
        <f>+E70</f>
        <v>3.6970010341261634</v>
      </c>
      <c r="G70" s="89">
        <f>+F70+G69</f>
        <v>24.082213029989656</v>
      </c>
      <c r="H70" s="190"/>
      <c r="I70" s="79"/>
    </row>
    <row r="71" spans="2:9" ht="28.9" customHeight="1" x14ac:dyDescent="0.2">
      <c r="B71" s="241"/>
      <c r="C71" s="73" t="s">
        <v>49</v>
      </c>
      <c r="D71" s="86">
        <v>256</v>
      </c>
      <c r="E71" s="89">
        <v>3.3092037228541886</v>
      </c>
      <c r="F71" s="89">
        <v>3.3092037228541886</v>
      </c>
      <c r="G71" s="89">
        <f t="shared" ref="G71:G75" si="0">+F71+G70</f>
        <v>27.391416752843845</v>
      </c>
    </row>
    <row r="72" spans="2:9" ht="22.9" customHeight="1" thickBot="1" x14ac:dyDescent="0.25">
      <c r="B72" s="241"/>
      <c r="C72" s="73" t="s">
        <v>50</v>
      </c>
      <c r="D72" s="86">
        <v>4</v>
      </c>
      <c r="E72" s="89">
        <v>5.1706308169596697E-2</v>
      </c>
      <c r="F72" s="89">
        <v>5.1706308169596697E-2</v>
      </c>
      <c r="G72" s="89">
        <f t="shared" si="0"/>
        <v>27.443123061013441</v>
      </c>
    </row>
    <row r="73" spans="2:9" ht="22.9" customHeight="1" thickBot="1" x14ac:dyDescent="0.25">
      <c r="B73" s="241"/>
      <c r="C73" s="162" t="s">
        <v>51</v>
      </c>
      <c r="D73" s="163">
        <v>1991</v>
      </c>
      <c r="E73" s="164">
        <v>25.736814891416753</v>
      </c>
      <c r="F73" s="164">
        <v>25.736814891416753</v>
      </c>
      <c r="G73" s="165">
        <f t="shared" si="0"/>
        <v>53.179937952430194</v>
      </c>
    </row>
    <row r="74" spans="2:9" ht="30" customHeight="1" thickBot="1" x14ac:dyDescent="0.25">
      <c r="B74" s="241"/>
      <c r="C74" s="73" t="s">
        <v>52</v>
      </c>
      <c r="D74" s="86">
        <v>1084</v>
      </c>
      <c r="E74" s="89">
        <v>14.012409513960703</v>
      </c>
      <c r="F74" s="89">
        <v>14.012409513960703</v>
      </c>
      <c r="G74" s="89">
        <f t="shared" si="0"/>
        <v>67.192347466390899</v>
      </c>
    </row>
    <row r="75" spans="2:9" ht="25.15" customHeight="1" thickBot="1" x14ac:dyDescent="0.25">
      <c r="B75" s="241"/>
      <c r="C75" s="162" t="s">
        <v>53</v>
      </c>
      <c r="D75" s="163">
        <v>2538</v>
      </c>
      <c r="E75" s="164">
        <v>32.807652533609101</v>
      </c>
      <c r="F75" s="164">
        <v>32.807652533609101</v>
      </c>
      <c r="G75" s="165">
        <f t="shared" si="0"/>
        <v>100</v>
      </c>
    </row>
    <row r="76" spans="2:9" ht="30" customHeight="1" thickBot="1" x14ac:dyDescent="0.25">
      <c r="B76" s="242"/>
      <c r="C76" s="74" t="s">
        <v>8</v>
      </c>
      <c r="D76" s="87">
        <f>SUM(D69:D75)</f>
        <v>7736</v>
      </c>
      <c r="E76" s="87">
        <f t="shared" ref="E76:F76" si="1">SUM(E69:E75)</f>
        <v>100</v>
      </c>
      <c r="F76" s="87">
        <f t="shared" si="1"/>
        <v>100</v>
      </c>
      <c r="G76" s="92"/>
    </row>
    <row r="77" spans="2:9" ht="19.899999999999999" customHeight="1" thickTop="1" x14ac:dyDescent="0.2">
      <c r="B77" s="233" t="s">
        <v>41</v>
      </c>
      <c r="C77" s="233"/>
      <c r="D77" s="233"/>
      <c r="E77" s="233"/>
      <c r="F77" s="233"/>
      <c r="G77" s="233"/>
    </row>
    <row r="78" spans="2:9" ht="19.899999999999999" customHeight="1" x14ac:dyDescent="0.2">
      <c r="B78" s="18"/>
      <c r="C78" s="18"/>
      <c r="D78" s="18"/>
      <c r="E78" s="18"/>
      <c r="F78" s="18"/>
      <c r="G78" s="18"/>
    </row>
    <row r="79" spans="2:9" ht="19.899999999999999" customHeight="1" x14ac:dyDescent="0.2">
      <c r="B79" s="18"/>
      <c r="C79" s="18"/>
      <c r="D79" s="18"/>
      <c r="E79" s="18"/>
      <c r="F79" s="18"/>
      <c r="G79" s="18"/>
    </row>
    <row r="80" spans="2:9" ht="19.899999999999999" customHeight="1" x14ac:dyDescent="0.2">
      <c r="B80" s="18"/>
      <c r="C80" s="18"/>
      <c r="D80" s="18"/>
      <c r="E80" s="18"/>
      <c r="F80" s="18"/>
      <c r="G80" s="18"/>
    </row>
    <row r="81" spans="2:9" ht="30.6" customHeight="1" thickBot="1" x14ac:dyDescent="0.25">
      <c r="B81" s="234" t="s">
        <v>112</v>
      </c>
      <c r="C81" s="234"/>
      <c r="D81" s="234"/>
      <c r="E81" s="234"/>
      <c r="F81" s="234"/>
      <c r="G81" s="234"/>
    </row>
    <row r="82" spans="2:9" ht="33" customHeight="1" thickTop="1" x14ac:dyDescent="0.2">
      <c r="B82" s="257"/>
      <c r="C82" s="257"/>
      <c r="D82" s="34" t="s">
        <v>2</v>
      </c>
      <c r="E82" s="32" t="s">
        <v>3</v>
      </c>
      <c r="F82" s="32" t="s">
        <v>4</v>
      </c>
      <c r="G82" s="32" t="s">
        <v>5</v>
      </c>
    </row>
    <row r="83" spans="2:9" ht="25.9" customHeight="1" x14ac:dyDescent="0.2">
      <c r="B83" s="240" t="s">
        <v>1</v>
      </c>
      <c r="C83" s="72" t="s">
        <v>25</v>
      </c>
      <c r="D83" s="86">
        <v>692</v>
      </c>
      <c r="E83" s="89">
        <v>8.9451913133402279</v>
      </c>
      <c r="F83" s="89">
        <v>8.9451913133402279</v>
      </c>
      <c r="G83" s="89">
        <v>8.9451913133402279</v>
      </c>
    </row>
    <row r="84" spans="2:9" ht="27.6" customHeight="1" x14ac:dyDescent="0.2">
      <c r="B84" s="241"/>
      <c r="C84" s="73" t="s">
        <v>26</v>
      </c>
      <c r="D84" s="86">
        <v>444</v>
      </c>
      <c r="E84" s="89">
        <v>5.7394002068252323</v>
      </c>
      <c r="F84" s="89">
        <v>5.7394002068252323</v>
      </c>
      <c r="G84" s="89">
        <v>14.68459152016546</v>
      </c>
    </row>
    <row r="85" spans="2:9" ht="31.15" customHeight="1" x14ac:dyDescent="0.2">
      <c r="B85" s="241"/>
      <c r="C85" s="73" t="s">
        <v>27</v>
      </c>
      <c r="D85" s="86">
        <v>279</v>
      </c>
      <c r="E85" s="89">
        <v>3.6065149948293693</v>
      </c>
      <c r="F85" s="89">
        <v>3.6065149948293693</v>
      </c>
      <c r="G85" s="89">
        <v>18.29110651499483</v>
      </c>
    </row>
    <row r="86" spans="2:9" ht="31.15" customHeight="1" thickBot="1" x14ac:dyDescent="0.25">
      <c r="B86" s="241"/>
      <c r="C86" s="77" t="s">
        <v>28</v>
      </c>
      <c r="D86" s="86">
        <v>290</v>
      </c>
      <c r="E86" s="89">
        <v>3.7487073422957602</v>
      </c>
      <c r="F86" s="89">
        <v>3.7487073422957602</v>
      </c>
      <c r="G86" s="89">
        <v>22.039813857290589</v>
      </c>
      <c r="H86" s="77"/>
      <c r="I86" s="86"/>
    </row>
    <row r="87" spans="2:9" ht="25.9" customHeight="1" thickBot="1" x14ac:dyDescent="0.25">
      <c r="B87" s="241"/>
      <c r="C87" s="162" t="s">
        <v>29</v>
      </c>
      <c r="D87" s="163">
        <v>2506</v>
      </c>
      <c r="E87" s="164">
        <v>32.394002068252327</v>
      </c>
      <c r="F87" s="164">
        <v>32.394002068252327</v>
      </c>
      <c r="G87" s="165">
        <v>54.433815925542916</v>
      </c>
    </row>
    <row r="88" spans="2:9" ht="25.9" customHeight="1" thickBot="1" x14ac:dyDescent="0.25">
      <c r="B88" s="241"/>
      <c r="C88" s="162" t="s">
        <v>30</v>
      </c>
      <c r="D88" s="163">
        <v>2055</v>
      </c>
      <c r="E88" s="164">
        <v>26.564115822130301</v>
      </c>
      <c r="F88" s="164">
        <v>26.564115822130301</v>
      </c>
      <c r="G88" s="165">
        <v>80.997931747673221</v>
      </c>
    </row>
    <row r="89" spans="2:9" ht="25.9" customHeight="1" x14ac:dyDescent="0.2">
      <c r="B89" s="241"/>
      <c r="C89" s="73" t="s">
        <v>31</v>
      </c>
      <c r="D89" s="86">
        <v>96</v>
      </c>
      <c r="E89" s="89">
        <v>1.2409513960703207</v>
      </c>
      <c r="F89" s="89">
        <v>1.2409513960703207</v>
      </c>
      <c r="G89" s="89">
        <v>82.238883143743536</v>
      </c>
    </row>
    <row r="90" spans="2:9" ht="25.9" customHeight="1" x14ac:dyDescent="0.2">
      <c r="B90" s="241"/>
      <c r="C90" s="73" t="s">
        <v>32</v>
      </c>
      <c r="D90" s="86">
        <v>1374</v>
      </c>
      <c r="E90" s="89">
        <v>17.761116856256464</v>
      </c>
      <c r="F90" s="89">
        <v>17.761116856256464</v>
      </c>
      <c r="G90" s="89">
        <v>100</v>
      </c>
    </row>
    <row r="91" spans="2:9" ht="25.9" customHeight="1" thickBot="1" x14ac:dyDescent="0.25">
      <c r="B91" s="242"/>
      <c r="C91" s="74" t="s">
        <v>8</v>
      </c>
      <c r="D91" s="87">
        <v>7736</v>
      </c>
      <c r="E91" s="90">
        <v>100</v>
      </c>
      <c r="F91" s="90">
        <v>100</v>
      </c>
      <c r="G91" s="92"/>
    </row>
    <row r="92" spans="2:9" ht="15" thickTop="1" x14ac:dyDescent="0.2">
      <c r="B92" s="233" t="s">
        <v>41</v>
      </c>
      <c r="C92" s="233"/>
      <c r="D92" s="233"/>
      <c r="E92" s="233"/>
      <c r="F92" s="233"/>
      <c r="G92" s="233"/>
    </row>
    <row r="96" spans="2:9" ht="33" customHeight="1" thickBot="1" x14ac:dyDescent="0.25">
      <c r="B96" s="234" t="s">
        <v>208</v>
      </c>
      <c r="C96" s="234"/>
      <c r="D96" s="234"/>
      <c r="E96" s="234"/>
      <c r="F96" s="234"/>
      <c r="G96" s="234"/>
    </row>
    <row r="97" spans="2:8" ht="29.25" thickTop="1" x14ac:dyDescent="0.2">
      <c r="B97" s="257"/>
      <c r="C97" s="257"/>
      <c r="D97" s="34" t="s">
        <v>2</v>
      </c>
      <c r="E97" s="32" t="s">
        <v>3</v>
      </c>
      <c r="F97" s="32" t="s">
        <v>4</v>
      </c>
      <c r="G97" s="32" t="s">
        <v>5</v>
      </c>
    </row>
    <row r="98" spans="2:8" ht="19.899999999999999" customHeight="1" x14ac:dyDescent="0.2">
      <c r="B98" s="207" t="s">
        <v>1</v>
      </c>
      <c r="C98" s="46" t="s">
        <v>159</v>
      </c>
      <c r="D98" s="46">
        <v>553</v>
      </c>
      <c r="E98" s="47">
        <f>+D98/$D$104*100</f>
        <v>7.148397104446742</v>
      </c>
      <c r="F98" s="47">
        <f>+E98</f>
        <v>7.148397104446742</v>
      </c>
      <c r="G98" s="47">
        <f>+F98</f>
        <v>7.148397104446742</v>
      </c>
    </row>
    <row r="99" spans="2:8" ht="19.899999999999999" customHeight="1" x14ac:dyDescent="0.2">
      <c r="B99" s="13"/>
      <c r="C99" s="46" t="s">
        <v>160</v>
      </c>
      <c r="D99" s="46">
        <v>412</v>
      </c>
      <c r="E99" s="47">
        <f t="shared" ref="E99:E104" si="2">+D99/$D$104*100</f>
        <v>5.3257497414684591</v>
      </c>
      <c r="F99" s="47">
        <f t="shared" ref="F99:F104" si="3">+E99</f>
        <v>5.3257497414684591</v>
      </c>
      <c r="G99" s="47">
        <f>+F99+G98</f>
        <v>12.4741468459152</v>
      </c>
    </row>
    <row r="100" spans="2:8" ht="19.899999999999999" customHeight="1" x14ac:dyDescent="0.2">
      <c r="B100" s="13"/>
      <c r="C100" s="46" t="s">
        <v>161</v>
      </c>
      <c r="D100" s="46">
        <v>125</v>
      </c>
      <c r="E100" s="47">
        <f t="shared" si="2"/>
        <v>1.6158221302998967</v>
      </c>
      <c r="F100" s="47">
        <f t="shared" si="3"/>
        <v>1.6158221302998967</v>
      </c>
      <c r="G100" s="47">
        <f t="shared" ref="G100:G103" si="4">+F100+G99</f>
        <v>14.089968976215097</v>
      </c>
    </row>
    <row r="101" spans="2:8" ht="19.899999999999999" customHeight="1" x14ac:dyDescent="0.2">
      <c r="B101" s="13"/>
      <c r="C101" s="46" t="s">
        <v>162</v>
      </c>
      <c r="D101" s="46">
        <v>102</v>
      </c>
      <c r="E101" s="47">
        <f t="shared" si="2"/>
        <v>1.3185108583247156</v>
      </c>
      <c r="F101" s="47">
        <f t="shared" si="3"/>
        <v>1.3185108583247156</v>
      </c>
      <c r="G101" s="47">
        <f t="shared" si="4"/>
        <v>15.408479834539813</v>
      </c>
    </row>
    <row r="102" spans="2:8" ht="19.899999999999999" customHeight="1" thickBot="1" x14ac:dyDescent="0.25">
      <c r="B102" s="13"/>
      <c r="C102" s="46" t="s">
        <v>163</v>
      </c>
      <c r="D102" s="46">
        <v>12</v>
      </c>
      <c r="E102" s="47">
        <f t="shared" si="2"/>
        <v>0.15511892450879006</v>
      </c>
      <c r="F102" s="47">
        <f t="shared" si="3"/>
        <v>0.15511892450879006</v>
      </c>
      <c r="G102" s="47">
        <f t="shared" si="4"/>
        <v>15.563598759048602</v>
      </c>
    </row>
    <row r="103" spans="2:8" ht="19.899999999999999" customHeight="1" thickBot="1" x14ac:dyDescent="0.25">
      <c r="B103" s="13"/>
      <c r="C103" s="162" t="s">
        <v>164</v>
      </c>
      <c r="D103" s="163">
        <v>6532</v>
      </c>
      <c r="E103" s="164">
        <f t="shared" si="2"/>
        <v>84.436401240951398</v>
      </c>
      <c r="F103" s="164">
        <f t="shared" si="3"/>
        <v>84.436401240951398</v>
      </c>
      <c r="G103" s="165">
        <f t="shared" si="4"/>
        <v>100</v>
      </c>
    </row>
    <row r="104" spans="2:8" ht="19.899999999999999" customHeight="1" thickBot="1" x14ac:dyDescent="0.25">
      <c r="B104" s="208"/>
      <c r="C104" s="24" t="s">
        <v>8</v>
      </c>
      <c r="D104" s="38">
        <v>7736</v>
      </c>
      <c r="E104" s="39">
        <f t="shared" si="2"/>
        <v>100</v>
      </c>
      <c r="F104" s="39">
        <f t="shared" si="3"/>
        <v>100</v>
      </c>
      <c r="G104" s="40"/>
    </row>
    <row r="105" spans="2:8" ht="15" thickTop="1" x14ac:dyDescent="0.2">
      <c r="B105" s="233" t="s">
        <v>41</v>
      </c>
      <c r="C105" s="233"/>
      <c r="D105" s="233"/>
      <c r="E105" s="233"/>
      <c r="F105" s="233"/>
      <c r="G105" s="233"/>
    </row>
    <row r="106" spans="2:8" x14ac:dyDescent="0.2">
      <c r="B106" s="13"/>
      <c r="C106" s="46"/>
      <c r="D106" s="46"/>
      <c r="E106" s="47"/>
      <c r="F106" s="47"/>
      <c r="G106" s="47"/>
    </row>
    <row r="107" spans="2:8" x14ac:dyDescent="0.2">
      <c r="B107" s="13"/>
      <c r="C107" s="46"/>
      <c r="D107" s="46"/>
      <c r="E107" s="47"/>
      <c r="F107" s="47"/>
      <c r="G107" s="47"/>
    </row>
    <row r="108" spans="2:8" x14ac:dyDescent="0.2">
      <c r="B108" s="13"/>
      <c r="C108" s="46"/>
      <c r="D108" s="46"/>
      <c r="E108" s="47"/>
      <c r="F108" s="47"/>
      <c r="G108" s="47"/>
    </row>
    <row r="109" spans="2:8" ht="34.15" customHeight="1" thickBot="1" x14ac:dyDescent="0.25">
      <c r="B109" s="234" t="s">
        <v>209</v>
      </c>
      <c r="C109" s="234"/>
      <c r="D109" s="234"/>
      <c r="E109" s="234"/>
      <c r="F109" s="234"/>
      <c r="G109" s="234"/>
    </row>
    <row r="110" spans="2:8" ht="30" thickTop="1" thickBot="1" x14ac:dyDescent="0.25">
      <c r="B110" s="257"/>
      <c r="C110" s="257"/>
      <c r="D110" s="34" t="s">
        <v>2</v>
      </c>
      <c r="E110" s="32" t="s">
        <v>3</v>
      </c>
      <c r="F110" s="32" t="s">
        <v>4</v>
      </c>
      <c r="G110" s="32" t="s">
        <v>5</v>
      </c>
      <c r="H110" s="210"/>
    </row>
    <row r="111" spans="2:8" ht="19.149999999999999" customHeight="1" thickBot="1" x14ac:dyDescent="0.25">
      <c r="B111" s="207" t="s">
        <v>1</v>
      </c>
      <c r="C111" s="143" t="s">
        <v>165</v>
      </c>
      <c r="D111" s="161">
        <v>4857</v>
      </c>
      <c r="E111" s="141">
        <f>+D111/$D$119*100</f>
        <v>62.784384694932783</v>
      </c>
      <c r="F111" s="141">
        <f>+E111</f>
        <v>62.784384694932783</v>
      </c>
      <c r="G111" s="142">
        <f>+F111</f>
        <v>62.784384694932783</v>
      </c>
    </row>
    <row r="112" spans="2:8" ht="19.149999999999999" customHeight="1" thickBot="1" x14ac:dyDescent="0.25">
      <c r="B112" s="13"/>
      <c r="C112" s="46" t="s">
        <v>166</v>
      </c>
      <c r="D112" s="46">
        <v>626</v>
      </c>
      <c r="E112" s="47">
        <f t="shared" ref="E112:E119" si="5">+D112/$D$119*100</f>
        <v>8.0920372285418818</v>
      </c>
      <c r="F112" s="47">
        <f t="shared" ref="F112:F119" si="6">+E112</f>
        <v>8.0920372285418818</v>
      </c>
      <c r="G112" s="47">
        <f>+F112+G111</f>
        <v>70.876421923474666</v>
      </c>
    </row>
    <row r="113" spans="2:7" ht="19.149999999999999" customHeight="1" thickBot="1" x14ac:dyDescent="0.25">
      <c r="B113" s="13"/>
      <c r="C113" s="143" t="s">
        <v>167</v>
      </c>
      <c r="D113" s="161">
        <v>1117</v>
      </c>
      <c r="E113" s="141">
        <f t="shared" si="5"/>
        <v>14.438986556359875</v>
      </c>
      <c r="F113" s="141">
        <f t="shared" si="6"/>
        <v>14.438986556359875</v>
      </c>
      <c r="G113" s="142">
        <f t="shared" ref="G113:G118" si="7">+F113+G112</f>
        <v>85.315408479834545</v>
      </c>
    </row>
    <row r="114" spans="2:7" ht="19.149999999999999" customHeight="1" x14ac:dyDescent="0.2">
      <c r="B114" s="13"/>
      <c r="C114" s="46" t="s">
        <v>168</v>
      </c>
      <c r="D114" s="46">
        <v>208</v>
      </c>
      <c r="E114" s="47">
        <f t="shared" si="5"/>
        <v>2.688728024819028</v>
      </c>
      <c r="F114" s="47">
        <f t="shared" si="6"/>
        <v>2.688728024819028</v>
      </c>
      <c r="G114" s="47">
        <f t="shared" si="7"/>
        <v>88.004136504653573</v>
      </c>
    </row>
    <row r="115" spans="2:7" ht="33" customHeight="1" x14ac:dyDescent="0.2">
      <c r="B115" s="13"/>
      <c r="C115" s="209" t="s">
        <v>169</v>
      </c>
      <c r="D115" s="46">
        <v>436</v>
      </c>
      <c r="E115" s="47">
        <f t="shared" si="5"/>
        <v>5.6359875904860388</v>
      </c>
      <c r="F115" s="47">
        <f t="shared" si="6"/>
        <v>5.6359875904860388</v>
      </c>
      <c r="G115" s="47">
        <f t="shared" si="7"/>
        <v>93.640124095139612</v>
      </c>
    </row>
    <row r="116" spans="2:7" ht="19.149999999999999" customHeight="1" x14ac:dyDescent="0.2">
      <c r="B116" s="13"/>
      <c r="C116" s="46" t="s">
        <v>170</v>
      </c>
      <c r="D116" s="46">
        <v>195</v>
      </c>
      <c r="E116" s="47">
        <f t="shared" si="5"/>
        <v>2.5206825232678387</v>
      </c>
      <c r="F116" s="47">
        <f t="shared" si="6"/>
        <v>2.5206825232678387</v>
      </c>
      <c r="G116" s="47">
        <f t="shared" si="7"/>
        <v>96.160806618407449</v>
      </c>
    </row>
    <row r="117" spans="2:7" ht="19.149999999999999" customHeight="1" x14ac:dyDescent="0.2">
      <c r="B117" s="13"/>
      <c r="C117" s="46" t="s">
        <v>171</v>
      </c>
      <c r="D117" s="46">
        <v>94</v>
      </c>
      <c r="E117" s="47">
        <f t="shared" si="5"/>
        <v>1.2150982419855223</v>
      </c>
      <c r="F117" s="47">
        <f t="shared" si="6"/>
        <v>1.2150982419855223</v>
      </c>
      <c r="G117" s="47">
        <f t="shared" si="7"/>
        <v>97.375904860392964</v>
      </c>
    </row>
    <row r="118" spans="2:7" ht="19.149999999999999" customHeight="1" x14ac:dyDescent="0.2">
      <c r="B118" s="13"/>
      <c r="C118" s="46" t="s">
        <v>172</v>
      </c>
      <c r="D118" s="46">
        <v>203</v>
      </c>
      <c r="E118" s="47">
        <f t="shared" si="5"/>
        <v>2.6240951396070322</v>
      </c>
      <c r="F118" s="47">
        <f t="shared" si="6"/>
        <v>2.6240951396070322</v>
      </c>
      <c r="G118" s="47">
        <f t="shared" si="7"/>
        <v>100</v>
      </c>
    </row>
    <row r="119" spans="2:7" ht="19.149999999999999" customHeight="1" thickBot="1" x14ac:dyDescent="0.25">
      <c r="B119" s="208"/>
      <c r="C119" s="24" t="s">
        <v>8</v>
      </c>
      <c r="D119" s="38">
        <f>SUM(D111:D118)</f>
        <v>7736</v>
      </c>
      <c r="E119" s="39">
        <f t="shared" si="5"/>
        <v>100</v>
      </c>
      <c r="F119" s="39">
        <f t="shared" si="6"/>
        <v>100</v>
      </c>
      <c r="G119" s="40"/>
    </row>
    <row r="120" spans="2:7" ht="15" thickTop="1" x14ac:dyDescent="0.2">
      <c r="B120" s="233" t="s">
        <v>41</v>
      </c>
      <c r="C120" s="233"/>
      <c r="D120" s="233"/>
      <c r="E120" s="233"/>
      <c r="F120" s="233"/>
      <c r="G120" s="233"/>
    </row>
    <row r="121" spans="2:7" x14ac:dyDescent="0.2">
      <c r="B121" s="13"/>
      <c r="C121" s="46"/>
      <c r="D121" s="46"/>
      <c r="E121" s="47"/>
      <c r="F121" s="47"/>
      <c r="G121" s="47"/>
    </row>
    <row r="122" spans="2:7" x14ac:dyDescent="0.2">
      <c r="B122" s="13"/>
      <c r="C122" s="46"/>
      <c r="D122" s="46"/>
      <c r="E122" s="47"/>
      <c r="F122" s="47"/>
      <c r="G122" s="47"/>
    </row>
    <row r="123" spans="2:7" x14ac:dyDescent="0.2">
      <c r="B123" s="13"/>
      <c r="C123" s="46"/>
      <c r="D123" s="46"/>
      <c r="E123" s="47"/>
      <c r="F123" s="47"/>
      <c r="G123" s="47"/>
    </row>
    <row r="124" spans="2:7" ht="35.450000000000003" customHeight="1" thickBot="1" x14ac:dyDescent="0.25">
      <c r="B124" s="234" t="s">
        <v>210</v>
      </c>
      <c r="C124" s="234"/>
      <c r="D124" s="234"/>
      <c r="E124" s="234"/>
      <c r="F124" s="234"/>
      <c r="G124" s="234"/>
    </row>
    <row r="125" spans="2:7" ht="29.25" thickTop="1" x14ac:dyDescent="0.2">
      <c r="B125" s="257"/>
      <c r="C125" s="257"/>
      <c r="D125" s="34" t="s">
        <v>2</v>
      </c>
      <c r="E125" s="32" t="s">
        <v>3</v>
      </c>
      <c r="F125" s="32" t="s">
        <v>4</v>
      </c>
      <c r="G125" s="32" t="s">
        <v>5</v>
      </c>
    </row>
    <row r="126" spans="2:7" ht="23.45" customHeight="1" thickBot="1" x14ac:dyDescent="0.25">
      <c r="B126" s="235" t="s">
        <v>1</v>
      </c>
      <c r="C126" s="46" t="s">
        <v>23</v>
      </c>
      <c r="D126" s="46">
        <v>3776</v>
      </c>
      <c r="E126" s="47">
        <f>+D126/$D$128*100</f>
        <v>48.810754912099277</v>
      </c>
      <c r="F126" s="47">
        <f>+E126</f>
        <v>48.810754912099277</v>
      </c>
      <c r="G126" s="47">
        <f>+F126</f>
        <v>48.810754912099277</v>
      </c>
    </row>
    <row r="127" spans="2:7" ht="23.45" customHeight="1" thickBot="1" x14ac:dyDescent="0.25">
      <c r="B127" s="235"/>
      <c r="C127" s="143" t="s">
        <v>24</v>
      </c>
      <c r="D127" s="161">
        <v>3960</v>
      </c>
      <c r="E127" s="141">
        <f t="shared" ref="E127:E128" si="8">+D127/$D$128*100</f>
        <v>51.189245087900723</v>
      </c>
      <c r="F127" s="141">
        <f t="shared" ref="F127:F128" si="9">+E127</f>
        <v>51.189245087900723</v>
      </c>
      <c r="G127" s="142">
        <f>+F127+G126</f>
        <v>100</v>
      </c>
    </row>
    <row r="128" spans="2:7" ht="23.45" customHeight="1" thickBot="1" x14ac:dyDescent="0.25">
      <c r="B128" s="236"/>
      <c r="C128" s="24" t="s">
        <v>8</v>
      </c>
      <c r="D128" s="38">
        <v>7736</v>
      </c>
      <c r="E128" s="39">
        <f t="shared" si="8"/>
        <v>100</v>
      </c>
      <c r="F128" s="39">
        <f t="shared" si="9"/>
        <v>100</v>
      </c>
      <c r="G128" s="40"/>
    </row>
    <row r="129" spans="2:7" ht="15" thickTop="1" x14ac:dyDescent="0.2">
      <c r="B129" s="233" t="s">
        <v>41</v>
      </c>
      <c r="C129" s="233"/>
      <c r="D129" s="233"/>
      <c r="E129" s="233"/>
      <c r="F129" s="233"/>
      <c r="G129" s="233"/>
    </row>
    <row r="130" spans="2:7" x14ac:dyDescent="0.2">
      <c r="B130" s="13"/>
      <c r="C130" s="46"/>
      <c r="D130" s="46"/>
      <c r="E130" s="47"/>
      <c r="F130" s="47"/>
      <c r="G130" s="47"/>
    </row>
    <row r="131" spans="2:7" x14ac:dyDescent="0.2">
      <c r="B131" s="13"/>
      <c r="C131" s="46"/>
      <c r="D131" s="46"/>
      <c r="E131" s="47"/>
      <c r="F131" s="47"/>
      <c r="G131" s="47"/>
    </row>
    <row r="132" spans="2:7" x14ac:dyDescent="0.2">
      <c r="B132" s="13"/>
      <c r="C132" s="46"/>
      <c r="D132" s="46"/>
      <c r="E132" s="47"/>
      <c r="F132" s="47"/>
      <c r="G132" s="47"/>
    </row>
    <row r="133" spans="2:7" ht="36" customHeight="1" thickBot="1" x14ac:dyDescent="0.25">
      <c r="B133" s="234" t="s">
        <v>211</v>
      </c>
      <c r="C133" s="234"/>
      <c r="D133" s="234"/>
      <c r="E133" s="234"/>
      <c r="F133" s="234"/>
      <c r="G133" s="234"/>
    </row>
    <row r="134" spans="2:7" ht="29.25" thickTop="1" x14ac:dyDescent="0.2">
      <c r="B134" s="257"/>
      <c r="C134" s="257"/>
      <c r="D134" s="34" t="s">
        <v>2</v>
      </c>
      <c r="E134" s="32" t="s">
        <v>3</v>
      </c>
      <c r="F134" s="32" t="s">
        <v>4</v>
      </c>
      <c r="G134" s="32" t="s">
        <v>5</v>
      </c>
    </row>
    <row r="135" spans="2:7" ht="28.15" customHeight="1" thickBot="1" x14ac:dyDescent="0.25">
      <c r="B135" s="235" t="s">
        <v>1</v>
      </c>
      <c r="C135" s="46" t="s">
        <v>23</v>
      </c>
      <c r="D135" s="46">
        <v>2532</v>
      </c>
      <c r="E135" s="47">
        <f>+D135/$D$137*100</f>
        <v>32.730093071354702</v>
      </c>
      <c r="F135" s="47">
        <f>+E135</f>
        <v>32.730093071354702</v>
      </c>
      <c r="G135" s="47">
        <f>+F135</f>
        <v>32.730093071354702</v>
      </c>
    </row>
    <row r="136" spans="2:7" ht="28.15" customHeight="1" thickBot="1" x14ac:dyDescent="0.25">
      <c r="B136" s="235"/>
      <c r="C136" s="143" t="s">
        <v>24</v>
      </c>
      <c r="D136" s="161">
        <v>5204</v>
      </c>
      <c r="E136" s="141">
        <f>+D136/$D$137*100</f>
        <v>67.269906928645298</v>
      </c>
      <c r="F136" s="141">
        <f t="shared" ref="F136:F137" si="10">+E136</f>
        <v>67.269906928645298</v>
      </c>
      <c r="G136" s="142">
        <f>+F136+G135</f>
        <v>100</v>
      </c>
    </row>
    <row r="137" spans="2:7" ht="28.15" customHeight="1" thickBot="1" x14ac:dyDescent="0.25">
      <c r="B137" s="236"/>
      <c r="C137" s="24" t="s">
        <v>8</v>
      </c>
      <c r="D137" s="38">
        <v>7736</v>
      </c>
      <c r="E137" s="39">
        <f>+D137/$D$137*100</f>
        <v>100</v>
      </c>
      <c r="F137" s="39">
        <f t="shared" si="10"/>
        <v>100</v>
      </c>
      <c r="G137" s="40"/>
    </row>
    <row r="138" spans="2:7" ht="15" thickTop="1" x14ac:dyDescent="0.2">
      <c r="B138" s="233" t="s">
        <v>41</v>
      </c>
      <c r="C138" s="233"/>
      <c r="D138" s="233"/>
      <c r="E138" s="233"/>
      <c r="F138" s="233"/>
      <c r="G138" s="233"/>
    </row>
    <row r="139" spans="2:7" x14ac:dyDescent="0.2">
      <c r="B139" s="18"/>
      <c r="C139" s="18"/>
      <c r="D139" s="18"/>
      <c r="E139" s="18"/>
      <c r="F139" s="18"/>
      <c r="G139" s="18"/>
    </row>
    <row r="140" spans="2:7" x14ac:dyDescent="0.2">
      <c r="B140" s="18"/>
      <c r="C140" s="18"/>
      <c r="D140" s="18"/>
      <c r="E140" s="18"/>
      <c r="F140" s="18"/>
      <c r="G140" s="18"/>
    </row>
    <row r="141" spans="2:7" x14ac:dyDescent="0.2">
      <c r="B141" s="18"/>
      <c r="C141" s="18"/>
      <c r="D141" s="18"/>
      <c r="E141" s="18"/>
      <c r="F141" s="18"/>
      <c r="G141" s="18"/>
    </row>
    <row r="142" spans="2:7" x14ac:dyDescent="0.2">
      <c r="B142" s="18"/>
      <c r="C142" s="18"/>
      <c r="D142" s="18"/>
      <c r="E142" s="18"/>
      <c r="F142" s="18"/>
      <c r="G142" s="18"/>
    </row>
    <row r="143" spans="2:7" ht="33.6" customHeight="1" thickBot="1" x14ac:dyDescent="0.25">
      <c r="B143" s="234" t="s">
        <v>212</v>
      </c>
      <c r="C143" s="234"/>
      <c r="D143" s="234"/>
      <c r="E143" s="234"/>
      <c r="F143" s="234"/>
      <c r="G143" s="234"/>
    </row>
    <row r="144" spans="2:7" ht="29.25" thickTop="1" x14ac:dyDescent="0.2">
      <c r="B144" s="257"/>
      <c r="C144" s="257"/>
      <c r="D144" s="34" t="s">
        <v>2</v>
      </c>
      <c r="E144" s="32" t="s">
        <v>3</v>
      </c>
      <c r="F144" s="32" t="s">
        <v>4</v>
      </c>
      <c r="G144" s="32" t="s">
        <v>5</v>
      </c>
    </row>
    <row r="145" spans="2:7" ht="25.9" customHeight="1" thickBot="1" x14ac:dyDescent="0.25">
      <c r="B145" s="235" t="s">
        <v>1</v>
      </c>
      <c r="C145" s="46" t="s">
        <v>23</v>
      </c>
      <c r="D145" s="46">
        <v>2320</v>
      </c>
      <c r="E145" s="47">
        <f>+D145/$D$147*100</f>
        <v>29.989658738366082</v>
      </c>
      <c r="F145" s="47">
        <f>+E145</f>
        <v>29.989658738366082</v>
      </c>
      <c r="G145" s="47">
        <f>+F145</f>
        <v>29.989658738366082</v>
      </c>
    </row>
    <row r="146" spans="2:7" ht="25.9" customHeight="1" thickBot="1" x14ac:dyDescent="0.25">
      <c r="B146" s="235"/>
      <c r="C146" s="143" t="s">
        <v>24</v>
      </c>
      <c r="D146" s="161">
        <v>5416</v>
      </c>
      <c r="E146" s="141">
        <f t="shared" ref="E146:E147" si="11">+D146/$D$147*100</f>
        <v>70.010341261633926</v>
      </c>
      <c r="F146" s="141">
        <f t="shared" ref="F146:F147" si="12">+E146</f>
        <v>70.010341261633926</v>
      </c>
      <c r="G146" s="142">
        <f>+F146+G145</f>
        <v>100</v>
      </c>
    </row>
    <row r="147" spans="2:7" ht="25.9" customHeight="1" thickBot="1" x14ac:dyDescent="0.25">
      <c r="B147" s="236"/>
      <c r="C147" s="24" t="s">
        <v>8</v>
      </c>
      <c r="D147" s="38">
        <v>7736</v>
      </c>
      <c r="E147" s="39">
        <f t="shared" si="11"/>
        <v>100</v>
      </c>
      <c r="F147" s="39">
        <f t="shared" si="12"/>
        <v>100</v>
      </c>
      <c r="G147" s="40"/>
    </row>
    <row r="148" spans="2:7" ht="15" thickTop="1" x14ac:dyDescent="0.2">
      <c r="B148" s="233" t="s">
        <v>41</v>
      </c>
      <c r="C148" s="233"/>
      <c r="D148" s="233"/>
      <c r="E148" s="233"/>
      <c r="F148" s="233"/>
      <c r="G148" s="233"/>
    </row>
    <row r="151" spans="2:7" ht="15" x14ac:dyDescent="0.25">
      <c r="B151" s="1"/>
    </row>
    <row r="152" spans="2:7" ht="22.15" customHeight="1" x14ac:dyDescent="0.2"/>
    <row r="153" spans="2:7" ht="18" x14ac:dyDescent="0.2">
      <c r="B153" s="175" t="s">
        <v>129</v>
      </c>
    </row>
  </sheetData>
  <sheetProtection password="CCF9" sheet="1" objects="1" scenarios="1"/>
  <mergeCells count="50">
    <mergeCell ref="B92:G92"/>
    <mergeCell ref="B22:G22"/>
    <mergeCell ref="B31:G31"/>
    <mergeCell ref="B43:G43"/>
    <mergeCell ref="B51:G51"/>
    <mergeCell ref="B62:G62"/>
    <mergeCell ref="B83:B91"/>
    <mergeCell ref="B46:G46"/>
    <mergeCell ref="B47:C47"/>
    <mergeCell ref="B48:B50"/>
    <mergeCell ref="B54:G54"/>
    <mergeCell ref="B55:C55"/>
    <mergeCell ref="B56:B61"/>
    <mergeCell ref="B67:G67"/>
    <mergeCell ref="B68:C68"/>
    <mergeCell ref="B69:B76"/>
    <mergeCell ref="B81:G81"/>
    <mergeCell ref="B82:C82"/>
    <mergeCell ref="B77:G77"/>
    <mergeCell ref="B37:B42"/>
    <mergeCell ref="B4:G4"/>
    <mergeCell ref="B5:C5"/>
    <mergeCell ref="B6:B8"/>
    <mergeCell ref="B12:G12"/>
    <mergeCell ref="B13:C13"/>
    <mergeCell ref="B14:B21"/>
    <mergeCell ref="B26:G26"/>
    <mergeCell ref="B27:C27"/>
    <mergeCell ref="B28:B30"/>
    <mergeCell ref="B35:G35"/>
    <mergeCell ref="B36:C36"/>
    <mergeCell ref="B9:G9"/>
    <mergeCell ref="B96:G96"/>
    <mergeCell ref="B97:C97"/>
    <mergeCell ref="B105:G105"/>
    <mergeCell ref="B109:G109"/>
    <mergeCell ref="B110:C110"/>
    <mergeCell ref="B120:G120"/>
    <mergeCell ref="B124:G124"/>
    <mergeCell ref="B125:C125"/>
    <mergeCell ref="B126:B128"/>
    <mergeCell ref="B129:G129"/>
    <mergeCell ref="B144:C144"/>
    <mergeCell ref="B145:B147"/>
    <mergeCell ref="B148:G148"/>
    <mergeCell ref="B133:G133"/>
    <mergeCell ref="B134:C134"/>
    <mergeCell ref="B135:B137"/>
    <mergeCell ref="B138:G138"/>
    <mergeCell ref="B143:G143"/>
  </mergeCells>
  <hyperlinks>
    <hyperlink ref="B153" location="'limitacion mental'!B1" display="Inicio"/>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B176"/>
  <sheetViews>
    <sheetView showGridLines="0" workbookViewId="0">
      <selection activeCell="B2" sqref="B2"/>
    </sheetView>
  </sheetViews>
  <sheetFormatPr defaultColWidth="8.85546875" defaultRowHeight="14.25" x14ac:dyDescent="0.2"/>
  <cols>
    <col min="1" max="1" width="6.140625" style="94" customWidth="1"/>
    <col min="2" max="2" width="26.140625" style="101" customWidth="1"/>
    <col min="3" max="3" width="9.140625" style="95" customWidth="1"/>
    <col min="4" max="4" width="8.7109375" style="96" customWidth="1"/>
    <col min="5" max="5" width="8.85546875" style="95"/>
    <col min="6" max="6" width="8.85546875" style="96"/>
    <col min="7" max="7" width="8.85546875" style="95"/>
    <col min="8" max="8" width="8.85546875" style="96"/>
    <col min="9" max="9" width="8.28515625" style="95" customWidth="1"/>
    <col min="10" max="10" width="8.28515625" style="96" customWidth="1"/>
    <col min="11" max="11" width="9.5703125" style="95" customWidth="1"/>
    <col min="12" max="12" width="10.5703125" style="96" customWidth="1"/>
    <col min="13" max="13" width="11.28515625" style="95" bestFit="1" customWidth="1"/>
    <col min="14" max="14" width="8.85546875" style="96"/>
    <col min="15" max="20" width="8.85546875" style="94" customWidth="1"/>
    <col min="21" max="27" width="8.85546875" style="94"/>
    <col min="28" max="28" width="11.85546875" style="94" customWidth="1"/>
    <col min="29" max="16384" width="8.85546875" style="94"/>
  </cols>
  <sheetData>
    <row r="4" spans="2:8" ht="38.450000000000003" customHeight="1" x14ac:dyDescent="0.2">
      <c r="B4" s="234" t="s">
        <v>121</v>
      </c>
      <c r="C4" s="234"/>
      <c r="D4" s="234"/>
      <c r="E4" s="234"/>
      <c r="F4" s="234"/>
      <c r="G4" s="234"/>
      <c r="H4" s="234"/>
    </row>
    <row r="5" spans="2:8" x14ac:dyDescent="0.2">
      <c r="B5" s="108"/>
      <c r="C5" s="262" t="s">
        <v>6</v>
      </c>
      <c r="D5" s="262"/>
      <c r="E5" s="262" t="s">
        <v>7</v>
      </c>
      <c r="F5" s="262"/>
      <c r="G5" s="262" t="s">
        <v>8</v>
      </c>
      <c r="H5" s="262"/>
    </row>
    <row r="6" spans="2:8" ht="15" thickBot="1" x14ac:dyDescent="0.25">
      <c r="B6" s="166"/>
      <c r="C6" s="167" t="s">
        <v>0</v>
      </c>
      <c r="D6" s="168" t="s">
        <v>33</v>
      </c>
      <c r="E6" s="167" t="s">
        <v>0</v>
      </c>
      <c r="F6" s="168" t="s">
        <v>33</v>
      </c>
      <c r="G6" s="167" t="s">
        <v>0</v>
      </c>
      <c r="H6" s="168" t="s">
        <v>33</v>
      </c>
    </row>
    <row r="7" spans="2:8" ht="20.45" customHeight="1" thickBot="1" x14ac:dyDescent="0.25">
      <c r="B7" s="169" t="s">
        <v>34</v>
      </c>
      <c r="C7" s="170">
        <v>61115</v>
      </c>
      <c r="D7" s="171">
        <v>0.66098138674684459</v>
      </c>
      <c r="E7" s="170">
        <v>20521</v>
      </c>
      <c r="F7" s="171">
        <v>0.22194222428915975</v>
      </c>
      <c r="G7" s="170">
        <v>81636</v>
      </c>
      <c r="H7" s="172">
        <v>0.88292361103600436</v>
      </c>
    </row>
    <row r="8" spans="2:8" ht="20.45" customHeight="1" x14ac:dyDescent="0.2">
      <c r="B8" s="103" t="s">
        <v>35</v>
      </c>
      <c r="C8" s="86">
        <v>4779</v>
      </c>
      <c r="D8" s="99">
        <v>5.1686657077037887E-2</v>
      </c>
      <c r="E8" s="86">
        <v>2258</v>
      </c>
      <c r="F8" s="99">
        <v>2.4421107277663015E-2</v>
      </c>
      <c r="G8" s="86">
        <v>7037</v>
      </c>
      <c r="H8" s="99">
        <v>7.6107764354700902E-2</v>
      </c>
    </row>
    <row r="9" spans="2:8" ht="20.45" customHeight="1" x14ac:dyDescent="0.2">
      <c r="B9" s="103" t="s">
        <v>36</v>
      </c>
      <c r="C9" s="86">
        <v>1323</v>
      </c>
      <c r="D9" s="99">
        <v>1.430873557499919E-2</v>
      </c>
      <c r="E9" s="86">
        <v>631</v>
      </c>
      <c r="F9" s="99">
        <v>6.8244989779474583E-3</v>
      </c>
      <c r="G9" s="86">
        <v>1954</v>
      </c>
      <c r="H9" s="99">
        <v>2.1133234552946648E-2</v>
      </c>
    </row>
    <row r="10" spans="2:8" ht="20.45" customHeight="1" x14ac:dyDescent="0.2">
      <c r="B10" s="103" t="s">
        <v>37</v>
      </c>
      <c r="C10" s="86">
        <v>646</v>
      </c>
      <c r="D10" s="99">
        <v>6.9867295400222792E-3</v>
      </c>
      <c r="E10" s="86">
        <v>354</v>
      </c>
      <c r="F10" s="99">
        <v>3.8286412649657692E-3</v>
      </c>
      <c r="G10" s="86">
        <v>1000</v>
      </c>
      <c r="H10" s="99">
        <v>1.081537080498805E-2</v>
      </c>
    </row>
    <row r="11" spans="2:8" ht="20.45" customHeight="1" x14ac:dyDescent="0.2">
      <c r="B11" s="103" t="s">
        <v>38</v>
      </c>
      <c r="C11" s="86">
        <v>313</v>
      </c>
      <c r="D11" s="99">
        <v>3.385211061961259E-3</v>
      </c>
      <c r="E11" s="86">
        <v>181</v>
      </c>
      <c r="F11" s="99">
        <v>1.9575821157028369E-3</v>
      </c>
      <c r="G11" s="86">
        <v>494</v>
      </c>
      <c r="H11" s="99">
        <v>5.3427931776640954E-3</v>
      </c>
    </row>
    <row r="12" spans="2:8" ht="20.45" customHeight="1" x14ac:dyDescent="0.2">
      <c r="B12" s="103" t="s">
        <v>39</v>
      </c>
      <c r="C12" s="86">
        <v>118</v>
      </c>
      <c r="D12" s="99">
        <v>1.2762137549885899E-3</v>
      </c>
      <c r="E12" s="86">
        <v>60</v>
      </c>
      <c r="F12" s="99">
        <v>6.4892224829928295E-4</v>
      </c>
      <c r="G12" s="86">
        <v>178</v>
      </c>
      <c r="H12" s="99">
        <v>1.9251360032878728E-3</v>
      </c>
    </row>
    <row r="13" spans="2:8" ht="20.45" customHeight="1" x14ac:dyDescent="0.2">
      <c r="B13" s="103" t="s">
        <v>40</v>
      </c>
      <c r="C13" s="86">
        <v>118</v>
      </c>
      <c r="D13" s="99">
        <v>1.2762137549885899E-3</v>
      </c>
      <c r="E13" s="86">
        <v>44</v>
      </c>
      <c r="F13" s="99">
        <v>4.7587631541947414E-4</v>
      </c>
      <c r="G13" s="86">
        <v>162</v>
      </c>
      <c r="H13" s="99">
        <v>1.7520900704080639E-3</v>
      </c>
    </row>
    <row r="14" spans="2:8" ht="20.45" customHeight="1" thickBot="1" x14ac:dyDescent="0.25">
      <c r="B14" s="104" t="s">
        <v>8</v>
      </c>
      <c r="C14" s="87">
        <v>68412</v>
      </c>
      <c r="D14" s="100">
        <v>0.73990114751084235</v>
      </c>
      <c r="E14" s="87">
        <v>24049</v>
      </c>
      <c r="F14" s="100">
        <v>0.26009885248915759</v>
      </c>
      <c r="G14" s="87">
        <v>92461</v>
      </c>
      <c r="H14" s="100">
        <v>1</v>
      </c>
    </row>
    <row r="15" spans="2:8" ht="20.45" customHeight="1" thickTop="1" x14ac:dyDescent="0.2">
      <c r="B15" s="233" t="s">
        <v>41</v>
      </c>
      <c r="C15" s="233"/>
      <c r="D15" s="233"/>
      <c r="E15" s="233"/>
      <c r="F15" s="233"/>
      <c r="G15" s="233"/>
      <c r="H15" s="233"/>
    </row>
    <row r="19" spans="2:15" ht="28.9" customHeight="1" thickBot="1" x14ac:dyDescent="0.25">
      <c r="B19" s="259" t="s">
        <v>122</v>
      </c>
      <c r="C19" s="259"/>
      <c r="D19" s="259"/>
      <c r="E19" s="259"/>
      <c r="F19" s="259"/>
      <c r="G19" s="259"/>
      <c r="H19" s="259"/>
      <c r="I19" s="259"/>
      <c r="J19" s="259"/>
      <c r="K19" s="259"/>
      <c r="L19" s="259"/>
      <c r="M19" s="259"/>
      <c r="N19" s="259"/>
    </row>
    <row r="20" spans="2:15" ht="15" customHeight="1" thickTop="1" x14ac:dyDescent="0.2">
      <c r="B20" s="107"/>
      <c r="C20" s="263" t="s">
        <v>120</v>
      </c>
      <c r="D20" s="263"/>
      <c r="E20" s="263"/>
      <c r="F20" s="263"/>
      <c r="G20" s="263"/>
      <c r="H20" s="263"/>
      <c r="I20" s="263"/>
      <c r="J20" s="263"/>
      <c r="K20" s="263"/>
      <c r="L20" s="263"/>
      <c r="M20" s="263"/>
      <c r="N20" s="263"/>
    </row>
    <row r="21" spans="2:15" ht="15" customHeight="1" x14ac:dyDescent="0.2">
      <c r="B21" s="108"/>
      <c r="C21" s="260">
        <v>1</v>
      </c>
      <c r="D21" s="260"/>
      <c r="E21" s="260">
        <v>2</v>
      </c>
      <c r="F21" s="260"/>
      <c r="G21" s="260">
        <v>3</v>
      </c>
      <c r="H21" s="260"/>
      <c r="I21" s="260">
        <v>4</v>
      </c>
      <c r="J21" s="260"/>
      <c r="K21" s="261" t="s">
        <v>137</v>
      </c>
      <c r="L21" s="261"/>
      <c r="M21" s="261" t="s">
        <v>8</v>
      </c>
      <c r="N21" s="261"/>
    </row>
    <row r="22" spans="2:15" ht="15" customHeight="1" x14ac:dyDescent="0.2">
      <c r="B22" s="109"/>
      <c r="C22" s="97" t="s">
        <v>0</v>
      </c>
      <c r="D22" s="98" t="s">
        <v>33</v>
      </c>
      <c r="E22" s="97" t="s">
        <v>0</v>
      </c>
      <c r="F22" s="98" t="s">
        <v>33</v>
      </c>
      <c r="G22" s="97" t="s">
        <v>0</v>
      </c>
      <c r="H22" s="98" t="s">
        <v>33</v>
      </c>
      <c r="I22" s="97" t="s">
        <v>0</v>
      </c>
      <c r="J22" s="98" t="s">
        <v>33</v>
      </c>
      <c r="K22" s="97" t="s">
        <v>0</v>
      </c>
      <c r="L22" s="98" t="s">
        <v>33</v>
      </c>
      <c r="M22" s="97" t="s">
        <v>0</v>
      </c>
      <c r="N22" s="98" t="s">
        <v>33</v>
      </c>
    </row>
    <row r="23" spans="2:15" ht="23.45" customHeight="1" x14ac:dyDescent="0.2">
      <c r="B23" s="102" t="s">
        <v>9</v>
      </c>
      <c r="C23" s="173">
        <v>44762</v>
      </c>
      <c r="D23" s="174">
        <v>0.48411762797287511</v>
      </c>
      <c r="E23" s="86">
        <v>3235</v>
      </c>
      <c r="F23" s="99">
        <v>3.4987724554136339E-2</v>
      </c>
      <c r="G23" s="86">
        <v>844</v>
      </c>
      <c r="H23" s="99">
        <v>9.128172959409913E-3</v>
      </c>
      <c r="I23" s="86">
        <v>403</v>
      </c>
      <c r="J23" s="99">
        <v>4.3585944344101844E-3</v>
      </c>
      <c r="K23" s="86">
        <v>379</v>
      </c>
      <c r="L23" s="99">
        <f>+K23/$M$30</f>
        <v>4.0990255350904703E-3</v>
      </c>
      <c r="M23" s="86">
        <f>+K23+I23+G23+E23+C23</f>
        <v>49623</v>
      </c>
      <c r="N23" s="99">
        <v>0.53669114545592189</v>
      </c>
      <c r="O23" s="110"/>
    </row>
    <row r="24" spans="2:15" ht="23.45" customHeight="1" x14ac:dyDescent="0.2">
      <c r="B24" s="103" t="s">
        <v>10</v>
      </c>
      <c r="C24" s="173">
        <v>8313</v>
      </c>
      <c r="D24" s="174">
        <v>8.9908177501865652E-2</v>
      </c>
      <c r="E24" s="86">
        <v>788</v>
      </c>
      <c r="F24" s="99">
        <v>8.5225121943305823E-3</v>
      </c>
      <c r="G24" s="86">
        <v>248</v>
      </c>
      <c r="H24" s="99">
        <v>2.6822119596370364E-3</v>
      </c>
      <c r="I24" s="86">
        <v>135</v>
      </c>
      <c r="J24" s="99">
        <v>1.4600750586733866E-3</v>
      </c>
      <c r="K24" s="86">
        <v>95</v>
      </c>
      <c r="L24" s="99">
        <f t="shared" ref="L24:L30" si="0">+K24/$M$30</f>
        <v>1.0274602264738646E-3</v>
      </c>
      <c r="M24" s="86">
        <f t="shared" ref="M24:M30" si="1">+K24+I24+G24+E24+C24</f>
        <v>9579</v>
      </c>
      <c r="N24" s="99">
        <v>0.10360043694098053</v>
      </c>
      <c r="O24" s="110"/>
    </row>
    <row r="25" spans="2:15" ht="23.45" customHeight="1" x14ac:dyDescent="0.2">
      <c r="B25" s="103" t="s">
        <v>11</v>
      </c>
      <c r="C25" s="86">
        <v>5189</v>
      </c>
      <c r="D25" s="99">
        <v>5.6120959107082993E-2</v>
      </c>
      <c r="E25" s="86">
        <v>582</v>
      </c>
      <c r="F25" s="99">
        <v>6.2945458085030444E-3</v>
      </c>
      <c r="G25" s="86">
        <v>168</v>
      </c>
      <c r="H25" s="99">
        <v>1.8169822952379922E-3</v>
      </c>
      <c r="I25" s="86">
        <v>84</v>
      </c>
      <c r="J25" s="99">
        <v>9.0849114761899611E-4</v>
      </c>
      <c r="K25" s="86">
        <v>67</v>
      </c>
      <c r="L25" s="99">
        <f t="shared" si="0"/>
        <v>7.2462984393419929E-4</v>
      </c>
      <c r="M25" s="86">
        <f t="shared" si="1"/>
        <v>6090</v>
      </c>
      <c r="N25" s="99">
        <v>6.5865608202377218E-2</v>
      </c>
      <c r="O25" s="110"/>
    </row>
    <row r="26" spans="2:15" ht="23.45" customHeight="1" x14ac:dyDescent="0.2">
      <c r="B26" s="103" t="s">
        <v>12</v>
      </c>
      <c r="C26" s="86">
        <v>3965</v>
      </c>
      <c r="D26" s="99">
        <v>4.2882945241777611E-2</v>
      </c>
      <c r="E26" s="86">
        <v>409</v>
      </c>
      <c r="F26" s="99">
        <v>4.4234866592401121E-3</v>
      </c>
      <c r="G26" s="86">
        <v>119</v>
      </c>
      <c r="H26" s="99">
        <v>1.2870291257935779E-3</v>
      </c>
      <c r="I26" s="86">
        <v>75</v>
      </c>
      <c r="J26" s="99">
        <v>8.1115281037410364E-4</v>
      </c>
      <c r="K26" s="86">
        <v>40</v>
      </c>
      <c r="L26" s="99">
        <f t="shared" si="0"/>
        <v>4.3261483219952197E-4</v>
      </c>
      <c r="M26" s="86">
        <f t="shared" si="1"/>
        <v>4608</v>
      </c>
      <c r="N26" s="99">
        <v>4.9837228669384927E-2</v>
      </c>
      <c r="O26" s="110"/>
    </row>
    <row r="27" spans="2:15" ht="23.45" customHeight="1" x14ac:dyDescent="0.2">
      <c r="B27" s="103" t="s">
        <v>13</v>
      </c>
      <c r="C27" s="86">
        <v>6133</v>
      </c>
      <c r="D27" s="99">
        <v>6.6330669146991705E-2</v>
      </c>
      <c r="E27" s="86">
        <v>702</v>
      </c>
      <c r="F27" s="99">
        <v>7.5923903051016107E-3</v>
      </c>
      <c r="G27" s="86">
        <v>192</v>
      </c>
      <c r="H27" s="99">
        <v>2.0765511945577053E-3</v>
      </c>
      <c r="I27" s="86">
        <v>101</v>
      </c>
      <c r="J27" s="99">
        <v>1.0923524513037929E-3</v>
      </c>
      <c r="K27" s="86">
        <v>110</v>
      </c>
      <c r="L27" s="99">
        <f t="shared" si="0"/>
        <v>1.1896907885486853E-3</v>
      </c>
      <c r="M27" s="86">
        <f t="shared" si="1"/>
        <v>7238</v>
      </c>
      <c r="N27" s="99">
        <v>7.8281653886503488E-2</v>
      </c>
      <c r="O27" s="110"/>
    </row>
    <row r="28" spans="2:15" ht="23.45" customHeight="1" x14ac:dyDescent="0.2">
      <c r="B28" s="103" t="s">
        <v>14</v>
      </c>
      <c r="C28" s="173">
        <v>7428</v>
      </c>
      <c r="D28" s="174">
        <v>8.0336574339451239E-2</v>
      </c>
      <c r="E28" s="86">
        <v>738</v>
      </c>
      <c r="F28" s="99">
        <v>7.9817436540811811E-3</v>
      </c>
      <c r="G28" s="86">
        <v>192</v>
      </c>
      <c r="H28" s="99">
        <v>2.0765511945577053E-3</v>
      </c>
      <c r="I28" s="86">
        <v>95</v>
      </c>
      <c r="J28" s="99">
        <v>1.0274602264738646E-3</v>
      </c>
      <c r="K28" s="86">
        <v>76</v>
      </c>
      <c r="L28" s="99">
        <f t="shared" si="0"/>
        <v>8.2196818117909176E-4</v>
      </c>
      <c r="M28" s="86">
        <f t="shared" si="1"/>
        <v>8529</v>
      </c>
      <c r="N28" s="99">
        <v>9.2244297595743069E-2</v>
      </c>
      <c r="O28" s="110"/>
    </row>
    <row r="29" spans="2:15" ht="23.45" customHeight="1" x14ac:dyDescent="0.2">
      <c r="B29" s="103" t="s">
        <v>15</v>
      </c>
      <c r="C29" s="86">
        <v>5846</v>
      </c>
      <c r="D29" s="99">
        <v>6.3226657725960131E-2</v>
      </c>
      <c r="E29" s="86">
        <v>583</v>
      </c>
      <c r="F29" s="99">
        <v>6.3053611793080326E-3</v>
      </c>
      <c r="G29" s="86">
        <v>191</v>
      </c>
      <c r="H29" s="99">
        <v>2.0657358237527175E-3</v>
      </c>
      <c r="I29" s="86">
        <v>107</v>
      </c>
      <c r="J29" s="99">
        <v>1.1572446761337213E-3</v>
      </c>
      <c r="K29" s="86">
        <v>67</v>
      </c>
      <c r="L29" s="99">
        <f t="shared" si="0"/>
        <v>7.2462984393419929E-4</v>
      </c>
      <c r="M29" s="86">
        <f t="shared" si="1"/>
        <v>6794</v>
      </c>
      <c r="N29" s="99">
        <v>7.347962924908881E-2</v>
      </c>
      <c r="O29" s="110"/>
    </row>
    <row r="30" spans="2:15" ht="23.45" customHeight="1" thickBot="1" x14ac:dyDescent="0.25">
      <c r="B30" s="104" t="s">
        <v>8</v>
      </c>
      <c r="C30" s="87">
        <v>81636</v>
      </c>
      <c r="D30" s="100">
        <v>0.88292361103600436</v>
      </c>
      <c r="E30" s="87">
        <v>7037</v>
      </c>
      <c r="F30" s="100">
        <v>7.6107764354700902E-2</v>
      </c>
      <c r="G30" s="87">
        <v>1954</v>
      </c>
      <c r="H30" s="100">
        <v>2.1133234552946648E-2</v>
      </c>
      <c r="I30" s="87">
        <v>1000</v>
      </c>
      <c r="J30" s="100">
        <v>1.081537080498805E-2</v>
      </c>
      <c r="K30" s="87">
        <v>834</v>
      </c>
      <c r="L30" s="100">
        <f t="shared" si="0"/>
        <v>9.0200192513600324E-3</v>
      </c>
      <c r="M30" s="87">
        <f t="shared" si="1"/>
        <v>92461</v>
      </c>
      <c r="N30" s="100">
        <v>1</v>
      </c>
      <c r="O30" s="110"/>
    </row>
    <row r="31" spans="2:15" ht="19.149999999999999" customHeight="1" thickTop="1" x14ac:dyDescent="0.2">
      <c r="B31" s="233" t="s">
        <v>41</v>
      </c>
      <c r="C31" s="233"/>
      <c r="D31" s="233"/>
      <c r="E31" s="233"/>
      <c r="F31" s="233"/>
      <c r="G31" s="233"/>
      <c r="H31" s="233"/>
      <c r="I31" s="233"/>
      <c r="J31" s="233"/>
      <c r="K31" s="233"/>
      <c r="L31" s="233"/>
      <c r="M31" s="233"/>
      <c r="N31" s="233"/>
    </row>
    <row r="34" spans="2:8" x14ac:dyDescent="0.2">
      <c r="B34" s="94"/>
      <c r="C34" s="94"/>
      <c r="D34" s="94"/>
      <c r="E34" s="94"/>
      <c r="F34" s="94"/>
      <c r="G34" s="94"/>
      <c r="H34" s="94"/>
    </row>
    <row r="35" spans="2:8" ht="29.45" customHeight="1" x14ac:dyDescent="0.2">
      <c r="B35" s="234" t="s">
        <v>127</v>
      </c>
      <c r="C35" s="234"/>
      <c r="D35" s="234"/>
      <c r="E35" s="234"/>
      <c r="F35" s="234"/>
      <c r="G35" s="234"/>
      <c r="H35" s="234"/>
    </row>
    <row r="36" spans="2:8" ht="14.45" customHeight="1" x14ac:dyDescent="0.2">
      <c r="B36" s="108"/>
      <c r="C36" s="262" t="s">
        <v>16</v>
      </c>
      <c r="D36" s="262"/>
      <c r="E36" s="262" t="s">
        <v>17</v>
      </c>
      <c r="F36" s="262"/>
      <c r="G36" s="262" t="s">
        <v>8</v>
      </c>
      <c r="H36" s="262"/>
    </row>
    <row r="37" spans="2:8" ht="14.45" customHeight="1" x14ac:dyDescent="0.2">
      <c r="B37" s="109"/>
      <c r="C37" s="97" t="s">
        <v>0</v>
      </c>
      <c r="D37" s="98" t="s">
        <v>33</v>
      </c>
      <c r="E37" s="97" t="s">
        <v>0</v>
      </c>
      <c r="F37" s="98" t="s">
        <v>33</v>
      </c>
      <c r="G37" s="97" t="s">
        <v>0</v>
      </c>
      <c r="H37" s="98" t="s">
        <v>33</v>
      </c>
    </row>
    <row r="38" spans="2:8" ht="18.600000000000001" customHeight="1" x14ac:dyDescent="0.2">
      <c r="B38" s="103" t="s">
        <v>34</v>
      </c>
      <c r="C38" s="173">
        <v>41496</v>
      </c>
      <c r="D38" s="174">
        <v>0.44879462692378413</v>
      </c>
      <c r="E38" s="86">
        <v>40140</v>
      </c>
      <c r="F38" s="99">
        <v>0.43412898411222028</v>
      </c>
      <c r="G38" s="86">
        <v>81636</v>
      </c>
      <c r="H38" s="99">
        <v>0.88292361103600436</v>
      </c>
    </row>
    <row r="39" spans="2:8" ht="18.600000000000001" customHeight="1" x14ac:dyDescent="0.2">
      <c r="B39" s="103" t="s">
        <v>35</v>
      </c>
      <c r="C39" s="173">
        <v>3907</v>
      </c>
      <c r="D39" s="174">
        <v>4.2255653735088307E-2</v>
      </c>
      <c r="E39" s="86">
        <v>3130</v>
      </c>
      <c r="F39" s="99">
        <v>3.3852110619612595E-2</v>
      </c>
      <c r="G39" s="86">
        <v>7037</v>
      </c>
      <c r="H39" s="99">
        <v>7.6107764354700902E-2</v>
      </c>
    </row>
    <row r="40" spans="2:8" ht="18.600000000000001" customHeight="1" x14ac:dyDescent="0.2">
      <c r="B40" s="103" t="s">
        <v>36</v>
      </c>
      <c r="C40" s="86">
        <v>1075</v>
      </c>
      <c r="D40" s="99">
        <v>1.1626523615362152E-2</v>
      </c>
      <c r="E40" s="86">
        <v>879</v>
      </c>
      <c r="F40" s="99">
        <v>9.5067109375844942E-3</v>
      </c>
      <c r="G40" s="86">
        <v>1954</v>
      </c>
      <c r="H40" s="99">
        <v>2.1133234552946648E-2</v>
      </c>
    </row>
    <row r="41" spans="2:8" ht="18.600000000000001" customHeight="1" x14ac:dyDescent="0.2">
      <c r="B41" s="103" t="s">
        <v>37</v>
      </c>
      <c r="C41" s="86">
        <v>541</v>
      </c>
      <c r="D41" s="99">
        <v>5.8511156054985346E-3</v>
      </c>
      <c r="E41" s="86">
        <v>459</v>
      </c>
      <c r="F41" s="99">
        <v>4.9642551994895142E-3</v>
      </c>
      <c r="G41" s="86">
        <v>1000</v>
      </c>
      <c r="H41" s="99">
        <v>1.081537080498805E-2</v>
      </c>
    </row>
    <row r="42" spans="2:8" ht="18.600000000000001" customHeight="1" x14ac:dyDescent="0.2">
      <c r="B42" s="103" t="s">
        <v>38</v>
      </c>
      <c r="C42" s="86">
        <v>258</v>
      </c>
      <c r="D42" s="99">
        <v>2.7903656676869166E-3</v>
      </c>
      <c r="E42" s="86">
        <v>236</v>
      </c>
      <c r="F42" s="99">
        <v>2.5524275099771798E-3</v>
      </c>
      <c r="G42" s="86">
        <v>494</v>
      </c>
      <c r="H42" s="99">
        <v>5.3427931776640954E-3</v>
      </c>
    </row>
    <row r="43" spans="2:8" ht="18.600000000000001" customHeight="1" x14ac:dyDescent="0.2">
      <c r="B43" s="103" t="s">
        <v>39</v>
      </c>
      <c r="C43" s="86">
        <v>100</v>
      </c>
      <c r="D43" s="99">
        <v>1.0815370804988049E-3</v>
      </c>
      <c r="E43" s="86">
        <v>78</v>
      </c>
      <c r="F43" s="99">
        <v>8.435989227890678E-4</v>
      </c>
      <c r="G43" s="86">
        <v>178</v>
      </c>
      <c r="H43" s="99">
        <v>1.9251360032878728E-3</v>
      </c>
    </row>
    <row r="44" spans="2:8" ht="18.600000000000001" customHeight="1" x14ac:dyDescent="0.2">
      <c r="B44" s="103" t="s">
        <v>40</v>
      </c>
      <c r="C44" s="86">
        <v>76</v>
      </c>
      <c r="D44" s="99">
        <v>8.2196818117909176E-4</v>
      </c>
      <c r="E44" s="86">
        <v>86</v>
      </c>
      <c r="F44" s="99">
        <v>9.3012188922897226E-4</v>
      </c>
      <c r="G44" s="86">
        <v>162</v>
      </c>
      <c r="H44" s="99">
        <v>1.7520900704080639E-3</v>
      </c>
    </row>
    <row r="45" spans="2:8" ht="18.600000000000001" customHeight="1" thickBot="1" x14ac:dyDescent="0.25">
      <c r="B45" s="104" t="s">
        <v>8</v>
      </c>
      <c r="C45" s="87">
        <v>47453</v>
      </c>
      <c r="D45" s="100">
        <v>0.51322179080909791</v>
      </c>
      <c r="E45" s="87">
        <v>45008</v>
      </c>
      <c r="F45" s="100">
        <v>0.48677820919090209</v>
      </c>
      <c r="G45" s="87">
        <v>92461</v>
      </c>
      <c r="H45" s="100">
        <v>1</v>
      </c>
    </row>
    <row r="46" spans="2:8" ht="18.600000000000001" customHeight="1" thickTop="1" x14ac:dyDescent="0.2">
      <c r="B46" s="233" t="s">
        <v>41</v>
      </c>
      <c r="C46" s="233"/>
      <c r="D46" s="233"/>
      <c r="E46" s="233"/>
      <c r="F46" s="233"/>
      <c r="G46" s="233"/>
      <c r="H46" s="233"/>
    </row>
    <row r="50" spans="2:15" ht="28.15" customHeight="1" thickBot="1" x14ac:dyDescent="0.25">
      <c r="B50" s="259" t="s">
        <v>123</v>
      </c>
      <c r="C50" s="259"/>
      <c r="D50" s="259"/>
      <c r="E50" s="259"/>
      <c r="F50" s="259"/>
      <c r="G50" s="259"/>
      <c r="H50" s="259"/>
      <c r="I50" s="259"/>
      <c r="J50" s="259"/>
      <c r="K50" s="259"/>
      <c r="L50" s="259"/>
      <c r="M50" s="259"/>
      <c r="N50" s="259"/>
    </row>
    <row r="51" spans="2:15" ht="13.9" customHeight="1" thickTop="1" x14ac:dyDescent="0.2">
      <c r="B51" s="264"/>
      <c r="C51" s="263" t="s">
        <v>120</v>
      </c>
      <c r="D51" s="263"/>
      <c r="E51" s="263"/>
      <c r="F51" s="263"/>
      <c r="G51" s="263"/>
      <c r="H51" s="263"/>
      <c r="I51" s="263"/>
      <c r="J51" s="263"/>
      <c r="K51" s="263"/>
      <c r="L51" s="263"/>
      <c r="M51" s="263"/>
      <c r="N51" s="263"/>
    </row>
    <row r="52" spans="2:15" ht="13.9" customHeight="1" x14ac:dyDescent="0.2">
      <c r="B52" s="265"/>
      <c r="C52" s="260">
        <v>1</v>
      </c>
      <c r="D52" s="260"/>
      <c r="E52" s="260">
        <v>2</v>
      </c>
      <c r="F52" s="260"/>
      <c r="G52" s="260">
        <v>3</v>
      </c>
      <c r="H52" s="260"/>
      <c r="I52" s="260">
        <v>4</v>
      </c>
      <c r="J52" s="260"/>
      <c r="K52" s="261" t="s">
        <v>137</v>
      </c>
      <c r="L52" s="261"/>
      <c r="M52" s="262" t="s">
        <v>8</v>
      </c>
      <c r="N52" s="262"/>
    </row>
    <row r="53" spans="2:15" ht="13.9" customHeight="1" x14ac:dyDescent="0.2">
      <c r="B53" s="266"/>
      <c r="C53" s="97" t="s">
        <v>0</v>
      </c>
      <c r="D53" s="98" t="s">
        <v>33</v>
      </c>
      <c r="E53" s="97" t="s">
        <v>0</v>
      </c>
      <c r="F53" s="98" t="s">
        <v>33</v>
      </c>
      <c r="G53" s="97" t="s">
        <v>0</v>
      </c>
      <c r="H53" s="98" t="s">
        <v>33</v>
      </c>
      <c r="I53" s="97" t="s">
        <v>0</v>
      </c>
      <c r="J53" s="98" t="s">
        <v>33</v>
      </c>
      <c r="K53" s="97" t="s">
        <v>0</v>
      </c>
      <c r="L53" s="98" t="s">
        <v>33</v>
      </c>
      <c r="M53" s="97" t="s">
        <v>0</v>
      </c>
      <c r="N53" s="98" t="s">
        <v>33</v>
      </c>
    </row>
    <row r="54" spans="2:15" ht="23.45" customHeight="1" x14ac:dyDescent="0.2">
      <c r="B54" s="103" t="s">
        <v>18</v>
      </c>
      <c r="C54" s="86">
        <v>9555</v>
      </c>
      <c r="D54" s="99">
        <v>0.1033408680416608</v>
      </c>
      <c r="E54" s="86">
        <v>901</v>
      </c>
      <c r="F54" s="99">
        <v>9.7446490952942319E-3</v>
      </c>
      <c r="G54" s="86">
        <v>261</v>
      </c>
      <c r="H54" s="99">
        <v>2.8228117801018808E-3</v>
      </c>
      <c r="I54" s="86">
        <v>127</v>
      </c>
      <c r="J54" s="99">
        <v>1.3735520922334822E-3</v>
      </c>
      <c r="K54" s="86">
        <v>124</v>
      </c>
      <c r="L54" s="99">
        <v>7.7870669795913948E-4</v>
      </c>
      <c r="M54" s="86">
        <f t="shared" ref="M54:M59" si="2">+K54+I54+G54+E54+C54</f>
        <v>10968</v>
      </c>
      <c r="N54" s="99">
        <v>0.11862298698910893</v>
      </c>
      <c r="O54" s="110"/>
    </row>
    <row r="55" spans="2:15" ht="23.45" customHeight="1" x14ac:dyDescent="0.2">
      <c r="B55" s="103" t="s">
        <v>19</v>
      </c>
      <c r="C55" s="86">
        <v>10086</v>
      </c>
      <c r="D55" s="99">
        <v>0.10908382993910946</v>
      </c>
      <c r="E55" s="86">
        <v>837</v>
      </c>
      <c r="F55" s="99">
        <v>9.0524653637749971E-3</v>
      </c>
      <c r="G55" s="86">
        <v>224</v>
      </c>
      <c r="H55" s="99">
        <v>2.4226430603173231E-3</v>
      </c>
      <c r="I55" s="86">
        <v>143</v>
      </c>
      <c r="J55" s="99">
        <v>1.5465980251132909E-3</v>
      </c>
      <c r="K55" s="86">
        <v>135</v>
      </c>
      <c r="L55" s="99">
        <v>8.976757768140081E-4</v>
      </c>
      <c r="M55" s="86">
        <f t="shared" si="2"/>
        <v>11425</v>
      </c>
      <c r="N55" s="99">
        <v>0.12356561144698847</v>
      </c>
      <c r="O55" s="110"/>
    </row>
    <row r="56" spans="2:15" ht="23.45" customHeight="1" x14ac:dyDescent="0.2">
      <c r="B56" s="103" t="s">
        <v>20</v>
      </c>
      <c r="C56" s="173">
        <v>23955</v>
      </c>
      <c r="D56" s="174">
        <v>0.25908220763348871</v>
      </c>
      <c r="E56" s="86">
        <v>1962</v>
      </c>
      <c r="F56" s="99">
        <v>2.1219757519386553E-2</v>
      </c>
      <c r="G56" s="86">
        <v>582</v>
      </c>
      <c r="H56" s="99">
        <v>6.2945458085030444E-3</v>
      </c>
      <c r="I56" s="86">
        <v>334</v>
      </c>
      <c r="J56" s="99">
        <v>3.6123338488660084E-3</v>
      </c>
      <c r="K56" s="86">
        <v>255</v>
      </c>
      <c r="L56" s="99">
        <v>1.7304593287980879E-3</v>
      </c>
      <c r="M56" s="86">
        <f t="shared" si="2"/>
        <v>27088</v>
      </c>
      <c r="N56" s="99">
        <v>0.29296676436551627</v>
      </c>
      <c r="O56" s="110"/>
    </row>
    <row r="57" spans="2:15" ht="23.45" customHeight="1" x14ac:dyDescent="0.2">
      <c r="B57" s="103" t="s">
        <v>21</v>
      </c>
      <c r="C57" s="86">
        <v>17237</v>
      </c>
      <c r="D57" s="99">
        <v>0.186424546565579</v>
      </c>
      <c r="E57" s="86">
        <v>1428</v>
      </c>
      <c r="F57" s="99">
        <v>1.5444349509522934E-2</v>
      </c>
      <c r="G57" s="86">
        <v>401</v>
      </c>
      <c r="H57" s="99">
        <v>4.3369636928002079E-3</v>
      </c>
      <c r="I57" s="86">
        <v>197</v>
      </c>
      <c r="J57" s="99">
        <v>2.1306280485826456E-3</v>
      </c>
      <c r="K57" s="86">
        <v>159</v>
      </c>
      <c r="L57" s="99">
        <v>9.3012188922897226E-4</v>
      </c>
      <c r="M57" s="86">
        <f t="shared" si="2"/>
        <v>19422</v>
      </c>
      <c r="N57" s="99">
        <v>0.21005613177447788</v>
      </c>
      <c r="O57" s="110"/>
    </row>
    <row r="58" spans="2:15" ht="23.45" customHeight="1" x14ac:dyDescent="0.2">
      <c r="B58" s="103" t="s">
        <v>22</v>
      </c>
      <c r="C58" s="173">
        <v>20803</v>
      </c>
      <c r="D58" s="174">
        <v>0.22499215885616639</v>
      </c>
      <c r="E58" s="86">
        <v>1909</v>
      </c>
      <c r="F58" s="99">
        <v>2.0646542866722184E-2</v>
      </c>
      <c r="G58" s="86">
        <v>486</v>
      </c>
      <c r="H58" s="99">
        <v>5.2562702112241922E-3</v>
      </c>
      <c r="I58" s="86">
        <v>199</v>
      </c>
      <c r="J58" s="99">
        <v>2.152258790192622E-3</v>
      </c>
      <c r="K58" s="86">
        <v>161</v>
      </c>
      <c r="L58" s="99">
        <v>1.0058294848638886E-3</v>
      </c>
      <c r="M58" s="86">
        <f t="shared" si="2"/>
        <v>23558</v>
      </c>
      <c r="N58" s="99">
        <v>0.25478850542390846</v>
      </c>
      <c r="O58" s="110"/>
    </row>
    <row r="59" spans="2:15" ht="23.45" customHeight="1" thickBot="1" x14ac:dyDescent="0.25">
      <c r="B59" s="104" t="s">
        <v>8</v>
      </c>
      <c r="C59" s="87">
        <v>81636</v>
      </c>
      <c r="D59" s="100">
        <v>0.88292361103600436</v>
      </c>
      <c r="E59" s="87">
        <v>7037</v>
      </c>
      <c r="F59" s="100">
        <v>7.6107764354700902E-2</v>
      </c>
      <c r="G59" s="87">
        <v>1954</v>
      </c>
      <c r="H59" s="100">
        <v>2.1133234552946648E-2</v>
      </c>
      <c r="I59" s="87">
        <v>1000</v>
      </c>
      <c r="J59" s="100">
        <v>1.081537080498805E-2</v>
      </c>
      <c r="K59" s="87">
        <v>834</v>
      </c>
      <c r="L59" s="100">
        <v>5.3427931776640954E-3</v>
      </c>
      <c r="M59" s="87">
        <f t="shared" si="2"/>
        <v>92461</v>
      </c>
      <c r="N59" s="100">
        <v>1</v>
      </c>
      <c r="O59" s="110"/>
    </row>
    <row r="60" spans="2:15" ht="18" customHeight="1" thickTop="1" x14ac:dyDescent="0.2">
      <c r="B60" s="233" t="s">
        <v>41</v>
      </c>
      <c r="C60" s="233"/>
      <c r="D60" s="233"/>
      <c r="E60" s="233"/>
      <c r="F60" s="233"/>
      <c r="G60" s="233"/>
      <c r="H60" s="233"/>
      <c r="I60" s="233"/>
      <c r="J60" s="233"/>
      <c r="K60" s="233"/>
      <c r="L60" s="233"/>
      <c r="M60" s="233"/>
      <c r="N60" s="233"/>
    </row>
    <row r="64" spans="2:15" ht="35.450000000000003" customHeight="1" x14ac:dyDescent="0.2">
      <c r="B64" s="234" t="s">
        <v>128</v>
      </c>
      <c r="C64" s="234"/>
      <c r="D64" s="234"/>
      <c r="E64" s="234"/>
      <c r="F64" s="234"/>
      <c r="G64" s="234"/>
      <c r="H64" s="234"/>
    </row>
    <row r="65" spans="2:14" ht="14.45" customHeight="1" x14ac:dyDescent="0.2">
      <c r="B65" s="108"/>
      <c r="C65" s="262" t="s">
        <v>23</v>
      </c>
      <c r="D65" s="262"/>
      <c r="E65" s="262" t="s">
        <v>24</v>
      </c>
      <c r="F65" s="262"/>
      <c r="G65" s="262" t="s">
        <v>8</v>
      </c>
      <c r="H65" s="262"/>
    </row>
    <row r="66" spans="2:14" ht="14.45" customHeight="1" x14ac:dyDescent="0.2">
      <c r="B66" s="109"/>
      <c r="C66" s="97" t="s">
        <v>0</v>
      </c>
      <c r="D66" s="98" t="s">
        <v>33</v>
      </c>
      <c r="E66" s="97" t="s">
        <v>0</v>
      </c>
      <c r="F66" s="98" t="s">
        <v>33</v>
      </c>
      <c r="G66" s="97" t="s">
        <v>0</v>
      </c>
      <c r="H66" s="98" t="s">
        <v>33</v>
      </c>
    </row>
    <row r="67" spans="2:14" ht="23.45" customHeight="1" x14ac:dyDescent="0.2">
      <c r="B67" s="103" t="s">
        <v>34</v>
      </c>
      <c r="C67" s="173">
        <v>76474</v>
      </c>
      <c r="D67" s="174">
        <v>0.82709466694065614</v>
      </c>
      <c r="E67" s="86">
        <v>5162</v>
      </c>
      <c r="F67" s="99">
        <v>5.5828944095348304E-2</v>
      </c>
      <c r="G67" s="86">
        <v>81636</v>
      </c>
      <c r="H67" s="99">
        <v>0.88292361103600436</v>
      </c>
    </row>
    <row r="68" spans="2:14" ht="23.45" customHeight="1" x14ac:dyDescent="0.2">
      <c r="B68" s="103" t="s">
        <v>35</v>
      </c>
      <c r="C68" s="173">
        <v>5701</v>
      </c>
      <c r="D68" s="174">
        <v>6.1658428959236872E-2</v>
      </c>
      <c r="E68" s="86">
        <v>1336</v>
      </c>
      <c r="F68" s="99">
        <v>1.4449335395464034E-2</v>
      </c>
      <c r="G68" s="86">
        <v>7037</v>
      </c>
      <c r="H68" s="99">
        <v>7.6107764354700902E-2</v>
      </c>
    </row>
    <row r="69" spans="2:14" ht="23.45" customHeight="1" x14ac:dyDescent="0.2">
      <c r="B69" s="103" t="s">
        <v>36</v>
      </c>
      <c r="C69" s="86">
        <v>1235</v>
      </c>
      <c r="D69" s="99">
        <v>1.3356982944160241E-2</v>
      </c>
      <c r="E69" s="86">
        <v>719</v>
      </c>
      <c r="F69" s="99">
        <v>7.7762516087864072E-3</v>
      </c>
      <c r="G69" s="86">
        <v>1954</v>
      </c>
      <c r="H69" s="99">
        <v>2.1133234552946648E-2</v>
      </c>
    </row>
    <row r="70" spans="2:14" ht="23.45" customHeight="1" x14ac:dyDescent="0.2">
      <c r="B70" s="103" t="s">
        <v>37</v>
      </c>
      <c r="C70" s="86">
        <v>475</v>
      </c>
      <c r="D70" s="99">
        <v>5.1373011323693233E-3</v>
      </c>
      <c r="E70" s="86">
        <v>525</v>
      </c>
      <c r="F70" s="99">
        <v>5.6780696726187255E-3</v>
      </c>
      <c r="G70" s="86">
        <v>1000</v>
      </c>
      <c r="H70" s="99">
        <v>1.081537080498805E-2</v>
      </c>
    </row>
    <row r="71" spans="2:14" ht="23.45" customHeight="1" x14ac:dyDescent="0.2">
      <c r="B71" s="103" t="s">
        <v>38</v>
      </c>
      <c r="C71" s="86">
        <v>233</v>
      </c>
      <c r="D71" s="99">
        <v>2.5199813975622155E-3</v>
      </c>
      <c r="E71" s="86">
        <v>261</v>
      </c>
      <c r="F71" s="99">
        <v>2.8228117801018808E-3</v>
      </c>
      <c r="G71" s="86">
        <v>494</v>
      </c>
      <c r="H71" s="99">
        <v>5.3427931776640954E-3</v>
      </c>
    </row>
    <row r="72" spans="2:14" ht="23.45" customHeight="1" x14ac:dyDescent="0.2">
      <c r="B72" s="103" t="s">
        <v>39</v>
      </c>
      <c r="C72" s="86">
        <v>60</v>
      </c>
      <c r="D72" s="99">
        <v>6.4892224829928295E-4</v>
      </c>
      <c r="E72" s="86">
        <v>118</v>
      </c>
      <c r="F72" s="99">
        <v>1.2762137549885899E-3</v>
      </c>
      <c r="G72" s="86">
        <v>178</v>
      </c>
      <c r="H72" s="99">
        <v>1.9251360032878728E-3</v>
      </c>
    </row>
    <row r="73" spans="2:14" ht="23.45" customHeight="1" x14ac:dyDescent="0.2">
      <c r="B73" s="103" t="s">
        <v>40</v>
      </c>
      <c r="C73" s="86">
        <v>125</v>
      </c>
      <c r="D73" s="99">
        <v>1.3519213506235062E-3</v>
      </c>
      <c r="E73" s="86">
        <v>37</v>
      </c>
      <c r="F73" s="99">
        <v>4.0016871978455787E-4</v>
      </c>
      <c r="G73" s="86">
        <v>162</v>
      </c>
      <c r="H73" s="99">
        <v>1.7520900704080639E-3</v>
      </c>
    </row>
    <row r="74" spans="2:14" ht="23.45" customHeight="1" thickBot="1" x14ac:dyDescent="0.25">
      <c r="B74" s="104" t="s">
        <v>8</v>
      </c>
      <c r="C74" s="87">
        <v>84303</v>
      </c>
      <c r="D74" s="100">
        <v>0.91176820497290745</v>
      </c>
      <c r="E74" s="87">
        <v>8158</v>
      </c>
      <c r="F74" s="100">
        <v>8.8231795027092497E-2</v>
      </c>
      <c r="G74" s="87">
        <v>92461</v>
      </c>
      <c r="H74" s="100">
        <v>1</v>
      </c>
    </row>
    <row r="75" spans="2:14" ht="18.600000000000001" customHeight="1" thickTop="1" x14ac:dyDescent="0.2">
      <c r="B75" s="233" t="s">
        <v>41</v>
      </c>
      <c r="C75" s="233"/>
      <c r="D75" s="233"/>
      <c r="E75" s="233"/>
      <c r="F75" s="233"/>
      <c r="G75" s="233"/>
      <c r="H75" s="233"/>
    </row>
    <row r="79" spans="2:14" ht="28.15" customHeight="1" thickBot="1" x14ac:dyDescent="0.25">
      <c r="B79" s="259" t="s">
        <v>124</v>
      </c>
      <c r="C79" s="259"/>
      <c r="D79" s="259"/>
      <c r="E79" s="259"/>
      <c r="F79" s="259"/>
      <c r="G79" s="259"/>
      <c r="H79" s="259"/>
      <c r="I79" s="259"/>
      <c r="J79" s="259"/>
      <c r="K79" s="259"/>
      <c r="L79" s="259"/>
      <c r="M79" s="259"/>
      <c r="N79" s="259"/>
    </row>
    <row r="80" spans="2:14" ht="13.9" customHeight="1" thickTop="1" x14ac:dyDescent="0.2">
      <c r="B80" s="264"/>
      <c r="C80" s="263" t="s">
        <v>120</v>
      </c>
      <c r="D80" s="263"/>
      <c r="E80" s="263"/>
      <c r="F80" s="263"/>
      <c r="G80" s="263"/>
      <c r="H80" s="263"/>
      <c r="I80" s="263"/>
      <c r="J80" s="263"/>
      <c r="K80" s="263"/>
      <c r="L80" s="263"/>
      <c r="M80" s="263"/>
      <c r="N80" s="263"/>
    </row>
    <row r="81" spans="2:28" ht="13.9" customHeight="1" x14ac:dyDescent="0.2">
      <c r="B81" s="265"/>
      <c r="C81" s="260">
        <v>1</v>
      </c>
      <c r="D81" s="260"/>
      <c r="E81" s="260">
        <v>2</v>
      </c>
      <c r="F81" s="260"/>
      <c r="G81" s="260">
        <v>3</v>
      </c>
      <c r="H81" s="260"/>
      <c r="I81" s="260">
        <v>4</v>
      </c>
      <c r="J81" s="260"/>
      <c r="K81" s="261" t="s">
        <v>137</v>
      </c>
      <c r="L81" s="261"/>
      <c r="M81" s="262" t="s">
        <v>8</v>
      </c>
      <c r="N81" s="262"/>
    </row>
    <row r="82" spans="2:28" ht="13.9" customHeight="1" x14ac:dyDescent="0.2">
      <c r="B82" s="266"/>
      <c r="C82" s="97" t="s">
        <v>0</v>
      </c>
      <c r="D82" s="98" t="s">
        <v>33</v>
      </c>
      <c r="E82" s="97" t="s">
        <v>0</v>
      </c>
      <c r="F82" s="98" t="s">
        <v>33</v>
      </c>
      <c r="G82" s="97" t="s">
        <v>0</v>
      </c>
      <c r="H82" s="98" t="s">
        <v>33</v>
      </c>
      <c r="I82" s="97" t="s">
        <v>0</v>
      </c>
      <c r="J82" s="98" t="s">
        <v>33</v>
      </c>
      <c r="K82" s="97" t="s">
        <v>0</v>
      </c>
      <c r="L82" s="98" t="s">
        <v>33</v>
      </c>
      <c r="M82" s="97" t="s">
        <v>0</v>
      </c>
      <c r="N82" s="98" t="s">
        <v>33</v>
      </c>
    </row>
    <row r="83" spans="2:28" ht="18" customHeight="1" x14ac:dyDescent="0.2">
      <c r="B83" s="102" t="s">
        <v>131</v>
      </c>
      <c r="C83" s="173">
        <v>26462</v>
      </c>
      <c r="D83" s="174">
        <v>0.28619634224159374</v>
      </c>
      <c r="E83" s="86">
        <v>2712</v>
      </c>
      <c r="F83" s="99">
        <v>2.933128562312759E-2</v>
      </c>
      <c r="G83" s="86">
        <v>631</v>
      </c>
      <c r="H83" s="99">
        <v>6.8244989779474591E-3</v>
      </c>
      <c r="I83" s="86">
        <v>231</v>
      </c>
      <c r="J83" s="99">
        <v>2.4983506559522395E-3</v>
      </c>
      <c r="K83" s="86">
        <v>193</v>
      </c>
      <c r="L83" s="99">
        <v>2.0873665653626935E-3</v>
      </c>
      <c r="M83" s="86">
        <v>30229</v>
      </c>
      <c r="N83" s="99">
        <v>0.32693784406398374</v>
      </c>
      <c r="O83" s="110"/>
      <c r="P83" s="110"/>
      <c r="Q83" s="110"/>
      <c r="R83" s="110"/>
      <c r="S83" s="110"/>
      <c r="T83" s="110"/>
      <c r="U83" s="110"/>
      <c r="V83" s="110"/>
      <c r="W83" s="110"/>
      <c r="X83" s="110"/>
      <c r="Y83" s="110"/>
      <c r="Z83" s="110"/>
      <c r="AA83" s="110"/>
      <c r="AB83" s="110"/>
    </row>
    <row r="84" spans="2:28" ht="18" customHeight="1" x14ac:dyDescent="0.2">
      <c r="B84" s="103" t="s">
        <v>132</v>
      </c>
      <c r="C84" s="173">
        <v>33558</v>
      </c>
      <c r="D84" s="174">
        <v>0.36294221347378897</v>
      </c>
      <c r="E84" s="86">
        <v>2175</v>
      </c>
      <c r="F84" s="99">
        <v>2.3523431500849006E-2</v>
      </c>
      <c r="G84" s="86">
        <v>418</v>
      </c>
      <c r="H84" s="99">
        <v>4.5208249964850044E-3</v>
      </c>
      <c r="I84" s="86">
        <v>184</v>
      </c>
      <c r="J84" s="99">
        <v>1.9900282281178011E-3</v>
      </c>
      <c r="K84" s="86">
        <v>141</v>
      </c>
      <c r="L84" s="99">
        <v>1.5249672835033149E-3</v>
      </c>
      <c r="M84" s="86">
        <v>36476</v>
      </c>
      <c r="N84" s="99">
        <v>0.39450146548274406</v>
      </c>
      <c r="O84" s="110"/>
      <c r="P84" s="110"/>
      <c r="Q84" s="110"/>
      <c r="R84" s="110"/>
      <c r="S84" s="110"/>
      <c r="T84" s="110"/>
      <c r="U84" s="110"/>
      <c r="V84" s="110"/>
      <c r="W84" s="110"/>
      <c r="X84" s="110"/>
      <c r="Y84" s="110"/>
      <c r="Z84" s="110"/>
      <c r="AA84" s="110"/>
      <c r="AB84" s="110"/>
    </row>
    <row r="85" spans="2:28" ht="18" customHeight="1" x14ac:dyDescent="0.2">
      <c r="B85" s="103" t="s">
        <v>133</v>
      </c>
      <c r="C85" s="86">
        <v>15111</v>
      </c>
      <c r="D85" s="99">
        <v>0.16343106823417441</v>
      </c>
      <c r="E85" s="86">
        <v>545</v>
      </c>
      <c r="F85" s="99">
        <v>5.8943770887184867E-3</v>
      </c>
      <c r="G85" s="86">
        <v>96</v>
      </c>
      <c r="H85" s="99">
        <v>1.0382755972788526E-3</v>
      </c>
      <c r="I85" s="86">
        <v>28</v>
      </c>
      <c r="J85" s="99">
        <v>3.0283038253966539E-4</v>
      </c>
      <c r="K85" s="86">
        <v>51</v>
      </c>
      <c r="L85" s="99">
        <v>5.5158391105439048E-4</v>
      </c>
      <c r="M85" s="86">
        <v>15831</v>
      </c>
      <c r="N85" s="99">
        <v>0.1712181352137658</v>
      </c>
      <c r="O85" s="110"/>
      <c r="P85" s="110"/>
      <c r="Q85" s="110"/>
      <c r="R85" s="110"/>
      <c r="S85" s="110"/>
      <c r="T85" s="110"/>
      <c r="U85" s="110"/>
      <c r="V85" s="110"/>
      <c r="W85" s="110"/>
      <c r="X85" s="110"/>
      <c r="Y85" s="110"/>
      <c r="Z85" s="110"/>
      <c r="AA85" s="110"/>
      <c r="AB85" s="110"/>
    </row>
    <row r="86" spans="2:28" ht="18" customHeight="1" x14ac:dyDescent="0.2">
      <c r="B86" s="103" t="s">
        <v>42</v>
      </c>
      <c r="C86" s="86">
        <v>3613</v>
      </c>
      <c r="D86" s="99">
        <v>3.9075934718421822E-2</v>
      </c>
      <c r="E86" s="86">
        <v>839</v>
      </c>
      <c r="F86" s="99">
        <v>9.0740961053849736E-3</v>
      </c>
      <c r="G86" s="86">
        <v>429</v>
      </c>
      <c r="H86" s="99">
        <v>4.6397940753398733E-3</v>
      </c>
      <c r="I86" s="86">
        <v>275</v>
      </c>
      <c r="J86" s="99">
        <v>2.9742269713717135E-3</v>
      </c>
      <c r="K86" s="86">
        <v>218</v>
      </c>
      <c r="L86" s="99">
        <v>2.3577508354873946E-3</v>
      </c>
      <c r="M86" s="86">
        <v>5374</v>
      </c>
      <c r="N86" s="99">
        <v>5.8121802706005775E-2</v>
      </c>
      <c r="O86" s="110"/>
      <c r="P86" s="110"/>
      <c r="Q86" s="110"/>
      <c r="R86" s="110"/>
      <c r="S86" s="110"/>
      <c r="T86" s="110"/>
      <c r="U86" s="110"/>
      <c r="V86" s="110"/>
      <c r="W86" s="110"/>
      <c r="X86" s="110"/>
      <c r="Y86" s="110"/>
      <c r="Z86" s="110"/>
      <c r="AA86" s="110"/>
      <c r="AB86" s="110"/>
    </row>
    <row r="87" spans="2:28" ht="18" customHeight="1" x14ac:dyDescent="0.2">
      <c r="B87" s="103" t="s">
        <v>134</v>
      </c>
      <c r="C87" s="86">
        <v>2892</v>
      </c>
      <c r="D87" s="99">
        <v>3.1278052368025437E-2</v>
      </c>
      <c r="E87" s="86">
        <v>766</v>
      </c>
      <c r="F87" s="99">
        <v>8.2845740366208464E-3</v>
      </c>
      <c r="G87" s="86">
        <v>380</v>
      </c>
      <c r="H87" s="99">
        <v>4.1098409058954585E-3</v>
      </c>
      <c r="I87" s="86">
        <v>282</v>
      </c>
      <c r="J87" s="99">
        <v>3.0499345670066298E-3</v>
      </c>
      <c r="K87" s="86">
        <v>231</v>
      </c>
      <c r="L87" s="99">
        <v>2.4983506559522395E-3</v>
      </c>
      <c r="M87" s="86">
        <v>4551</v>
      </c>
      <c r="N87" s="99">
        <v>4.9220752533500611E-2</v>
      </c>
      <c r="O87" s="110"/>
      <c r="P87" s="110"/>
      <c r="Q87" s="110"/>
      <c r="R87" s="110"/>
      <c r="S87" s="110"/>
      <c r="T87" s="110"/>
      <c r="U87" s="110"/>
      <c r="V87" s="110"/>
      <c r="W87" s="110"/>
      <c r="X87" s="110"/>
      <c r="Y87" s="110"/>
      <c r="Z87" s="110"/>
      <c r="AA87" s="110"/>
      <c r="AB87" s="110"/>
    </row>
    <row r="88" spans="2:28" ht="18" customHeight="1" thickBot="1" x14ac:dyDescent="0.25">
      <c r="B88" s="104" t="s">
        <v>8</v>
      </c>
      <c r="C88" s="87">
        <v>81636</v>
      </c>
      <c r="D88" s="100">
        <v>0.88292361103600436</v>
      </c>
      <c r="E88" s="87">
        <v>7037</v>
      </c>
      <c r="F88" s="100">
        <v>7.6107764354700902E-2</v>
      </c>
      <c r="G88" s="87">
        <v>1954</v>
      </c>
      <c r="H88" s="100">
        <v>2.1133234552946648E-2</v>
      </c>
      <c r="I88" s="87">
        <v>1000</v>
      </c>
      <c r="J88" s="100">
        <v>1.081537080498805E-2</v>
      </c>
      <c r="K88" s="87">
        <v>834</v>
      </c>
      <c r="L88" s="100">
        <v>9.0200192513600324E-3</v>
      </c>
      <c r="M88" s="87">
        <v>92461</v>
      </c>
      <c r="N88" s="100">
        <v>1</v>
      </c>
      <c r="O88" s="110"/>
    </row>
    <row r="89" spans="2:28" ht="18" customHeight="1" thickTop="1" x14ac:dyDescent="0.2">
      <c r="B89" s="233" t="s">
        <v>41</v>
      </c>
      <c r="C89" s="233"/>
      <c r="D89" s="233"/>
      <c r="E89" s="233"/>
      <c r="F89" s="233"/>
      <c r="G89" s="233"/>
      <c r="H89" s="233"/>
      <c r="I89" s="233"/>
      <c r="J89" s="233"/>
      <c r="K89" s="233"/>
      <c r="L89" s="233"/>
      <c r="M89" s="233"/>
      <c r="N89" s="233"/>
    </row>
    <row r="93" spans="2:28" ht="28.9" customHeight="1" thickBot="1" x14ac:dyDescent="0.25">
      <c r="B93" s="259" t="s">
        <v>125</v>
      </c>
      <c r="C93" s="259"/>
      <c r="D93" s="259"/>
      <c r="E93" s="259"/>
      <c r="F93" s="259"/>
      <c r="G93" s="259"/>
      <c r="H93" s="259"/>
      <c r="I93" s="259"/>
      <c r="J93" s="259"/>
      <c r="K93" s="259"/>
      <c r="L93" s="259"/>
      <c r="M93" s="259"/>
      <c r="N93" s="259"/>
    </row>
    <row r="94" spans="2:28" ht="13.9" customHeight="1" thickTop="1" x14ac:dyDescent="0.2">
      <c r="B94" s="264"/>
      <c r="C94" s="263" t="s">
        <v>120</v>
      </c>
      <c r="D94" s="263"/>
      <c r="E94" s="263"/>
      <c r="F94" s="263"/>
      <c r="G94" s="263"/>
      <c r="H94" s="263"/>
      <c r="I94" s="263"/>
      <c r="J94" s="263"/>
      <c r="K94" s="263"/>
      <c r="L94" s="263"/>
      <c r="M94" s="263"/>
      <c r="N94" s="263"/>
    </row>
    <row r="95" spans="2:28" ht="13.9" customHeight="1" x14ac:dyDescent="0.2">
      <c r="B95" s="265"/>
      <c r="C95" s="260">
        <v>1</v>
      </c>
      <c r="D95" s="260"/>
      <c r="E95" s="260">
        <v>2</v>
      </c>
      <c r="F95" s="260"/>
      <c r="G95" s="260">
        <v>3</v>
      </c>
      <c r="H95" s="260"/>
      <c r="I95" s="260">
        <v>4</v>
      </c>
      <c r="J95" s="260"/>
      <c r="K95" s="261" t="s">
        <v>137</v>
      </c>
      <c r="L95" s="261"/>
      <c r="M95" s="262" t="s">
        <v>8</v>
      </c>
      <c r="N95" s="262"/>
    </row>
    <row r="96" spans="2:28" ht="13.9" customHeight="1" x14ac:dyDescent="0.2">
      <c r="B96" s="266"/>
      <c r="C96" s="97" t="s">
        <v>0</v>
      </c>
      <c r="D96" s="98" t="s">
        <v>33</v>
      </c>
      <c r="E96" s="97" t="s">
        <v>0</v>
      </c>
      <c r="F96" s="98" t="s">
        <v>33</v>
      </c>
      <c r="G96" s="97" t="s">
        <v>0</v>
      </c>
      <c r="H96" s="98" t="s">
        <v>33</v>
      </c>
      <c r="I96" s="97" t="s">
        <v>0</v>
      </c>
      <c r="J96" s="98" t="s">
        <v>33</v>
      </c>
      <c r="K96" s="97" t="s">
        <v>0</v>
      </c>
      <c r="L96" s="98" t="s">
        <v>33</v>
      </c>
      <c r="M96" s="97" t="s">
        <v>0</v>
      </c>
      <c r="N96" s="98" t="s">
        <v>33</v>
      </c>
    </row>
    <row r="97" spans="2:27" ht="27" customHeight="1" x14ac:dyDescent="0.2">
      <c r="B97" s="102" t="s">
        <v>136</v>
      </c>
      <c r="C97" s="173">
        <v>32179</v>
      </c>
      <c r="D97" s="174">
        <v>0.34802781713371045</v>
      </c>
      <c r="E97" s="86">
        <v>1588</v>
      </c>
      <c r="F97" s="99">
        <v>1.717480883832102E-2</v>
      </c>
      <c r="G97" s="86">
        <v>177</v>
      </c>
      <c r="H97" s="99">
        <v>1.9143206324828846E-3</v>
      </c>
      <c r="I97" s="86">
        <v>33</v>
      </c>
      <c r="J97" s="99">
        <v>3.5690723656460564E-4</v>
      </c>
      <c r="K97" s="86">
        <v>68</v>
      </c>
      <c r="L97" s="99">
        <v>7.3544521473918731E-4</v>
      </c>
      <c r="M97" s="86">
        <v>34045</v>
      </c>
      <c r="N97" s="99">
        <v>0.36820929905581817</v>
      </c>
      <c r="O97" s="110"/>
      <c r="P97" s="110"/>
      <c r="Q97" s="110"/>
      <c r="R97" s="110"/>
      <c r="S97" s="110"/>
      <c r="T97" s="110"/>
      <c r="U97" s="110"/>
      <c r="V97" s="110"/>
      <c r="W97" s="110"/>
      <c r="X97" s="110"/>
      <c r="Y97" s="110"/>
      <c r="Z97" s="110"/>
      <c r="AA97" s="110"/>
    </row>
    <row r="98" spans="2:27" ht="27" customHeight="1" x14ac:dyDescent="0.2">
      <c r="B98" s="103" t="s">
        <v>138</v>
      </c>
      <c r="C98" s="86">
        <v>2051</v>
      </c>
      <c r="D98" s="99">
        <v>2.2182325521030485E-2</v>
      </c>
      <c r="E98" s="86">
        <v>177</v>
      </c>
      <c r="F98" s="99">
        <v>1.9143206324828848E-3</v>
      </c>
      <c r="G98" s="86">
        <v>40</v>
      </c>
      <c r="H98" s="99">
        <v>4.3261483219952197E-4</v>
      </c>
      <c r="I98" s="86">
        <v>25</v>
      </c>
      <c r="J98" s="99">
        <v>2.7038427012470123E-4</v>
      </c>
      <c r="K98" s="86">
        <v>12</v>
      </c>
      <c r="L98" s="99">
        <v>1.2978444965985658E-4</v>
      </c>
      <c r="M98" s="86">
        <v>2305</v>
      </c>
      <c r="N98" s="99">
        <v>2.4929429705497455E-2</v>
      </c>
      <c r="O98" s="110"/>
      <c r="P98" s="110"/>
      <c r="Q98" s="110"/>
      <c r="R98" s="110"/>
      <c r="S98" s="110"/>
      <c r="T98" s="110"/>
      <c r="U98" s="110"/>
      <c r="V98" s="110"/>
      <c r="W98" s="110"/>
      <c r="X98" s="110"/>
      <c r="Y98" s="110"/>
      <c r="Z98" s="110"/>
      <c r="AA98" s="110"/>
    </row>
    <row r="99" spans="2:27" ht="29.45" customHeight="1" x14ac:dyDescent="0.2">
      <c r="B99" s="103" t="s">
        <v>49</v>
      </c>
      <c r="C99" s="86">
        <v>893</v>
      </c>
      <c r="D99" s="99">
        <f>+C99/$M$104</f>
        <v>9.6581261288543278E-3</v>
      </c>
      <c r="E99" s="86">
        <v>257</v>
      </c>
      <c r="F99" s="99">
        <f>+E99/$M$104</f>
        <v>2.7795502968819288E-3</v>
      </c>
      <c r="G99" s="86">
        <v>128</v>
      </c>
      <c r="H99" s="99">
        <f>+G99/$M$104</f>
        <v>1.3843674630384703E-3</v>
      </c>
      <c r="I99" s="86">
        <v>74</v>
      </c>
      <c r="J99" s="99">
        <f>+I99/$M$104</f>
        <v>8.0033743956911562E-4</v>
      </c>
      <c r="K99" s="86">
        <v>50</v>
      </c>
      <c r="L99" s="99">
        <f>+K99/$M$104</f>
        <v>5.4076854024940246E-4</v>
      </c>
      <c r="M99" s="86">
        <f t="shared" ref="M99:M103" si="3">+K99+I99+G99+E99+C99</f>
        <v>1402</v>
      </c>
      <c r="N99" s="99">
        <f>+M99/$M$104</f>
        <v>1.5163149868593245E-2</v>
      </c>
      <c r="O99" s="110"/>
    </row>
    <row r="100" spans="2:27" ht="23.45" customHeight="1" x14ac:dyDescent="0.2">
      <c r="B100" s="103" t="s">
        <v>50</v>
      </c>
      <c r="C100" s="86">
        <v>66</v>
      </c>
      <c r="D100" s="99">
        <f>+C100/$M$104</f>
        <v>7.1381447312921127E-4</v>
      </c>
      <c r="E100" s="86">
        <v>1</v>
      </c>
      <c r="F100" s="99">
        <f>+E100/$M$104</f>
        <v>1.0815370804988049E-5</v>
      </c>
      <c r="G100" s="86">
        <v>1</v>
      </c>
      <c r="H100" s="99">
        <f>+G100/$M$104</f>
        <v>1.0815370804988049E-5</v>
      </c>
      <c r="I100" s="86">
        <v>2</v>
      </c>
      <c r="J100" s="99">
        <f>+I100/$M$104</f>
        <v>2.1630741609976098E-5</v>
      </c>
      <c r="K100" s="86">
        <v>1</v>
      </c>
      <c r="L100" s="99">
        <f>+K100/$M$104</f>
        <v>1.0815370804988049E-5</v>
      </c>
      <c r="M100" s="86">
        <f t="shared" si="3"/>
        <v>71</v>
      </c>
      <c r="N100" s="99">
        <f>+M100/$M$104</f>
        <v>7.6789132715415146E-4</v>
      </c>
      <c r="O100" s="110"/>
    </row>
    <row r="101" spans="2:27" ht="23.45" customHeight="1" x14ac:dyDescent="0.2">
      <c r="B101" s="103" t="s">
        <v>51</v>
      </c>
      <c r="C101" s="173">
        <v>25001</v>
      </c>
      <c r="D101" s="174">
        <f>+C101/$M$104</f>
        <v>0.27039508549550623</v>
      </c>
      <c r="E101" s="86">
        <v>2115</v>
      </c>
      <c r="F101" s="99">
        <f>+E101/$M$104</f>
        <v>2.2874509252549725E-2</v>
      </c>
      <c r="G101" s="86">
        <v>520</v>
      </c>
      <c r="H101" s="99">
        <f>+G101/$M$104</f>
        <v>5.6239928185937852E-3</v>
      </c>
      <c r="I101" s="86">
        <v>270</v>
      </c>
      <c r="J101" s="99">
        <f>+I101/$M$104</f>
        <v>2.9201501173467732E-3</v>
      </c>
      <c r="K101" s="86">
        <v>238</v>
      </c>
      <c r="L101" s="99">
        <f>+K101/$M$104</f>
        <v>2.5740582515871558E-3</v>
      </c>
      <c r="M101" s="86">
        <f t="shared" si="3"/>
        <v>28144</v>
      </c>
      <c r="N101" s="99">
        <f>+M101/$M$104</f>
        <v>0.30438779593558363</v>
      </c>
      <c r="O101" s="110"/>
    </row>
    <row r="102" spans="2:27" ht="27" customHeight="1" x14ac:dyDescent="0.2">
      <c r="B102" s="103" t="s">
        <v>52</v>
      </c>
      <c r="C102" s="86">
        <v>10459</v>
      </c>
      <c r="D102" s="99">
        <f>+C102/$M$104</f>
        <v>0.11311796324937</v>
      </c>
      <c r="E102" s="86">
        <v>1137</v>
      </c>
      <c r="F102" s="99">
        <f>+E102/$M$104</f>
        <v>1.2297076605271412E-2</v>
      </c>
      <c r="G102" s="86">
        <v>244</v>
      </c>
      <c r="H102" s="99">
        <f>+G102/$M$104</f>
        <v>2.6389504764170839E-3</v>
      </c>
      <c r="I102" s="86">
        <v>88</v>
      </c>
      <c r="J102" s="99">
        <f>+I102/$M$104</f>
        <v>9.5175263083894829E-4</v>
      </c>
      <c r="K102" s="86">
        <v>67</v>
      </c>
      <c r="L102" s="99">
        <f>+K102/$M$104</f>
        <v>7.2462984393419929E-4</v>
      </c>
      <c r="M102" s="86">
        <f t="shared" si="3"/>
        <v>11995</v>
      </c>
      <c r="N102" s="99">
        <f>+M102/$M$104</f>
        <v>0.12973037280583163</v>
      </c>
      <c r="O102" s="110"/>
    </row>
    <row r="103" spans="2:27" ht="27" customHeight="1" x14ac:dyDescent="0.2">
      <c r="B103" s="103" t="s">
        <v>53</v>
      </c>
      <c r="C103" s="86">
        <v>10987</v>
      </c>
      <c r="D103" s="99">
        <f>+C103/$M$104</f>
        <v>0.11882847903440369</v>
      </c>
      <c r="E103" s="86">
        <v>1762</v>
      </c>
      <c r="F103" s="99">
        <f>+E103/$M$104</f>
        <v>1.9056683358388941E-2</v>
      </c>
      <c r="G103" s="86">
        <v>844</v>
      </c>
      <c r="H103" s="99">
        <f>+G103/$M$104</f>
        <v>9.128172959409913E-3</v>
      </c>
      <c r="I103" s="86">
        <v>508</v>
      </c>
      <c r="J103" s="99">
        <f>+I103/$M$104</f>
        <v>5.494208368933929E-3</v>
      </c>
      <c r="K103" s="86">
        <v>398</v>
      </c>
      <c r="L103" s="99">
        <f>+K103/$M$104</f>
        <v>4.3045175803852432E-3</v>
      </c>
      <c r="M103" s="86">
        <f t="shared" si="3"/>
        <v>14499</v>
      </c>
      <c r="N103" s="99">
        <f>+M103/$M$104</f>
        <v>0.15681206130152173</v>
      </c>
      <c r="O103" s="110"/>
    </row>
    <row r="104" spans="2:27" ht="25.15" customHeight="1" thickBot="1" x14ac:dyDescent="0.25">
      <c r="B104" s="104" t="s">
        <v>8</v>
      </c>
      <c r="C104" s="87">
        <f>SUM(C97:C103)</f>
        <v>81636</v>
      </c>
      <c r="D104" s="100">
        <f t="shared" ref="D104:N104" si="4">SUM(D97:D103)</f>
        <v>0.88292361103600436</v>
      </c>
      <c r="E104" s="87">
        <f t="shared" si="4"/>
        <v>7037</v>
      </c>
      <c r="F104" s="100">
        <f t="shared" si="4"/>
        <v>7.6107764354700902E-2</v>
      </c>
      <c r="G104" s="87">
        <f t="shared" si="4"/>
        <v>1954</v>
      </c>
      <c r="H104" s="100">
        <f t="shared" si="4"/>
        <v>2.1133234552946648E-2</v>
      </c>
      <c r="I104" s="87">
        <f t="shared" si="4"/>
        <v>1000</v>
      </c>
      <c r="J104" s="100">
        <f t="shared" si="4"/>
        <v>1.081537080498805E-2</v>
      </c>
      <c r="K104" s="87">
        <f t="shared" si="4"/>
        <v>834</v>
      </c>
      <c r="L104" s="100">
        <f t="shared" si="4"/>
        <v>9.0200192513600341E-3</v>
      </c>
      <c r="M104" s="87">
        <f t="shared" si="4"/>
        <v>92461</v>
      </c>
      <c r="N104" s="100">
        <f t="shared" si="4"/>
        <v>1</v>
      </c>
    </row>
    <row r="105" spans="2:27" ht="17.45" customHeight="1" thickTop="1" x14ac:dyDescent="0.2">
      <c r="B105" s="233" t="s">
        <v>41</v>
      </c>
      <c r="C105" s="233"/>
      <c r="D105" s="233"/>
      <c r="E105" s="233"/>
      <c r="F105" s="233"/>
      <c r="G105" s="233"/>
      <c r="H105" s="233"/>
      <c r="I105" s="233"/>
      <c r="J105" s="233"/>
      <c r="K105" s="233"/>
      <c r="L105" s="233"/>
      <c r="M105" s="233"/>
      <c r="N105" s="233"/>
    </row>
    <row r="110" spans="2:27" ht="28.9" customHeight="1" thickBot="1" x14ac:dyDescent="0.25">
      <c r="B110" s="259" t="s">
        <v>126</v>
      </c>
      <c r="C110" s="259"/>
      <c r="D110" s="259"/>
      <c r="E110" s="259"/>
      <c r="F110" s="259"/>
      <c r="G110" s="259"/>
      <c r="H110" s="259"/>
      <c r="I110" s="259"/>
      <c r="J110" s="259"/>
      <c r="K110" s="259"/>
      <c r="L110" s="259"/>
      <c r="M110" s="259"/>
      <c r="N110" s="259"/>
    </row>
    <row r="111" spans="2:27" ht="13.9" customHeight="1" thickTop="1" x14ac:dyDescent="0.2">
      <c r="B111" s="264"/>
      <c r="C111" s="263" t="s">
        <v>120</v>
      </c>
      <c r="D111" s="263"/>
      <c r="E111" s="263"/>
      <c r="F111" s="263"/>
      <c r="G111" s="263"/>
      <c r="H111" s="263"/>
      <c r="I111" s="263"/>
      <c r="J111" s="263"/>
      <c r="K111" s="263"/>
      <c r="L111" s="263"/>
      <c r="M111" s="263"/>
      <c r="N111" s="263"/>
      <c r="O111" s="105"/>
      <c r="P111" s="105"/>
    </row>
    <row r="112" spans="2:27" ht="13.9" customHeight="1" x14ac:dyDescent="0.2">
      <c r="B112" s="265"/>
      <c r="C112" s="260">
        <v>1</v>
      </c>
      <c r="D112" s="260"/>
      <c r="E112" s="260">
        <v>2</v>
      </c>
      <c r="F112" s="260"/>
      <c r="G112" s="260">
        <v>3</v>
      </c>
      <c r="H112" s="260"/>
      <c r="I112" s="260">
        <v>4</v>
      </c>
      <c r="J112" s="260"/>
      <c r="K112" s="261" t="s">
        <v>137</v>
      </c>
      <c r="L112" s="261"/>
      <c r="M112" s="262" t="s">
        <v>8</v>
      </c>
      <c r="N112" s="262"/>
      <c r="O112" s="106"/>
      <c r="P112" s="106"/>
    </row>
    <row r="113" spans="2:16" ht="13.9" customHeight="1" x14ac:dyDescent="0.2">
      <c r="B113" s="266"/>
      <c r="C113" s="97" t="s">
        <v>0</v>
      </c>
      <c r="D113" s="98" t="s">
        <v>33</v>
      </c>
      <c r="E113" s="97" t="s">
        <v>0</v>
      </c>
      <c r="F113" s="98" t="s">
        <v>33</v>
      </c>
      <c r="G113" s="97" t="s">
        <v>0</v>
      </c>
      <c r="H113" s="98" t="s">
        <v>33</v>
      </c>
      <c r="I113" s="97" t="s">
        <v>0</v>
      </c>
      <c r="J113" s="98" t="s">
        <v>33</v>
      </c>
      <c r="K113" s="97" t="s">
        <v>0</v>
      </c>
      <c r="L113" s="98" t="s">
        <v>33</v>
      </c>
      <c r="M113" s="97" t="s">
        <v>0</v>
      </c>
      <c r="N113" s="98" t="s">
        <v>33</v>
      </c>
      <c r="O113" s="106"/>
      <c r="P113" s="106"/>
    </row>
    <row r="114" spans="2:16" ht="23.45" customHeight="1" x14ac:dyDescent="0.2">
      <c r="B114" s="102" t="s">
        <v>25</v>
      </c>
      <c r="C114" s="173">
        <v>20668</v>
      </c>
      <c r="D114" s="174">
        <v>0.22353208379749301</v>
      </c>
      <c r="E114" s="86">
        <v>802</v>
      </c>
      <c r="F114" s="99">
        <v>8.6739273856004159E-3</v>
      </c>
      <c r="G114" s="86">
        <v>81</v>
      </c>
      <c r="H114" s="99">
        <v>8.7604503520403196E-4</v>
      </c>
      <c r="I114" s="86">
        <v>16</v>
      </c>
      <c r="J114" s="99">
        <v>1.7304593287980878E-4</v>
      </c>
      <c r="K114" s="86">
        <v>40</v>
      </c>
      <c r="L114" s="99">
        <v>6.489222482992829E-5</v>
      </c>
      <c r="M114" s="86">
        <f t="shared" ref="M114:M122" si="5">+K114+I114+G114+E114+C114</f>
        <v>21607</v>
      </c>
      <c r="N114" s="99">
        <v>0.23368771698337679</v>
      </c>
      <c r="O114" s="110"/>
    </row>
    <row r="115" spans="2:16" ht="28.15" customHeight="1" x14ac:dyDescent="0.2">
      <c r="B115" s="103" t="s">
        <v>26</v>
      </c>
      <c r="C115" s="86">
        <v>5557</v>
      </c>
      <c r="D115" s="99">
        <v>6.0101015563318587E-2</v>
      </c>
      <c r="E115" s="86">
        <v>383</v>
      </c>
      <c r="F115" s="99">
        <v>4.1422870183104223E-3</v>
      </c>
      <c r="G115" s="86">
        <v>67</v>
      </c>
      <c r="H115" s="99">
        <v>7.2462984393419929E-4</v>
      </c>
      <c r="I115" s="86">
        <v>25</v>
      </c>
      <c r="J115" s="99">
        <v>2.7038427012470123E-4</v>
      </c>
      <c r="K115" s="86">
        <v>21</v>
      </c>
      <c r="L115" s="99">
        <v>1.0815370804988049E-4</v>
      </c>
      <c r="M115" s="86">
        <f t="shared" si="5"/>
        <v>6053</v>
      </c>
      <c r="N115" s="99">
        <v>6.5465439482592661E-2</v>
      </c>
      <c r="O115" s="110"/>
    </row>
    <row r="116" spans="2:16" ht="28.9" customHeight="1" x14ac:dyDescent="0.2">
      <c r="B116" s="103" t="s">
        <v>27</v>
      </c>
      <c r="C116" s="86">
        <v>1101</v>
      </c>
      <c r="D116" s="99">
        <v>1.1907723256291842E-2</v>
      </c>
      <c r="E116" s="86">
        <v>320</v>
      </c>
      <c r="F116" s="99">
        <v>3.4609186575961758E-3</v>
      </c>
      <c r="G116" s="86">
        <v>182</v>
      </c>
      <c r="H116" s="99">
        <v>1.9683974865078251E-3</v>
      </c>
      <c r="I116" s="86">
        <v>103</v>
      </c>
      <c r="J116" s="99">
        <v>1.113983192913769E-3</v>
      </c>
      <c r="K116" s="86">
        <v>75</v>
      </c>
      <c r="L116" s="99">
        <v>5.083224278344383E-4</v>
      </c>
      <c r="M116" s="86">
        <f t="shared" si="5"/>
        <v>1781</v>
      </c>
      <c r="N116" s="99">
        <v>1.9262175403683714E-2</v>
      </c>
      <c r="O116" s="110"/>
    </row>
    <row r="117" spans="2:16" ht="31.15" customHeight="1" x14ac:dyDescent="0.2">
      <c r="B117" s="103" t="s">
        <v>28</v>
      </c>
      <c r="C117" s="86">
        <v>1209</v>
      </c>
      <c r="D117" s="99">
        <v>1.3075783303230551E-2</v>
      </c>
      <c r="E117" s="86">
        <v>256</v>
      </c>
      <c r="F117" s="99">
        <v>2.7687349260769405E-3</v>
      </c>
      <c r="G117" s="86">
        <v>127</v>
      </c>
      <c r="H117" s="99">
        <v>1.3735520922334822E-3</v>
      </c>
      <c r="I117" s="86">
        <v>74</v>
      </c>
      <c r="J117" s="99">
        <v>8.0033743956911573E-4</v>
      </c>
      <c r="K117" s="86">
        <v>64</v>
      </c>
      <c r="L117" s="99">
        <v>4.8669168622446216E-4</v>
      </c>
      <c r="M117" s="86">
        <f t="shared" si="5"/>
        <v>1730</v>
      </c>
      <c r="N117" s="99">
        <v>1.8710591492629325E-2</v>
      </c>
      <c r="O117" s="110"/>
    </row>
    <row r="118" spans="2:16" ht="23.45" customHeight="1" x14ac:dyDescent="0.2">
      <c r="B118" s="103" t="s">
        <v>29</v>
      </c>
      <c r="C118" s="173">
        <v>28385</v>
      </c>
      <c r="D118" s="174">
        <v>0.3069943002995858</v>
      </c>
      <c r="E118" s="86">
        <v>2498</v>
      </c>
      <c r="F118" s="99">
        <v>2.7016796270860146E-2</v>
      </c>
      <c r="G118" s="86">
        <v>740</v>
      </c>
      <c r="H118" s="99">
        <v>8.0033743956911558E-3</v>
      </c>
      <c r="I118" s="86">
        <v>374</v>
      </c>
      <c r="J118" s="99">
        <v>4.0449486810655308E-3</v>
      </c>
      <c r="K118" s="86">
        <v>319</v>
      </c>
      <c r="L118" s="99">
        <v>2.1630741609976098E-3</v>
      </c>
      <c r="M118" s="86">
        <f t="shared" si="5"/>
        <v>32316</v>
      </c>
      <c r="N118" s="99">
        <v>0.34950952293399384</v>
      </c>
      <c r="O118" s="110"/>
    </row>
    <row r="119" spans="2:16" ht="23.45" customHeight="1" x14ac:dyDescent="0.2">
      <c r="B119" s="103" t="s">
        <v>30</v>
      </c>
      <c r="C119" s="86">
        <v>9946</v>
      </c>
      <c r="D119" s="99">
        <v>0.10756967802641114</v>
      </c>
      <c r="E119" s="86">
        <v>1581</v>
      </c>
      <c r="F119" s="99">
        <v>1.7099101242686106E-2</v>
      </c>
      <c r="G119" s="86">
        <v>556</v>
      </c>
      <c r="H119" s="99">
        <v>6.0133461675733555E-3</v>
      </c>
      <c r="I119" s="86">
        <v>311</v>
      </c>
      <c r="J119" s="99">
        <v>3.3635803203512834E-3</v>
      </c>
      <c r="K119" s="86">
        <v>243</v>
      </c>
      <c r="L119" s="99">
        <v>1.6331209915531955E-3</v>
      </c>
      <c r="M119" s="86">
        <f t="shared" si="5"/>
        <v>12637</v>
      </c>
      <c r="N119" s="99">
        <v>0.13667384086263398</v>
      </c>
      <c r="O119" s="110"/>
    </row>
    <row r="120" spans="2:16" ht="23.45" customHeight="1" x14ac:dyDescent="0.2">
      <c r="B120" s="103" t="s">
        <v>31</v>
      </c>
      <c r="C120" s="86">
        <v>756</v>
      </c>
      <c r="D120" s="99">
        <v>8.1764203285709641E-3</v>
      </c>
      <c r="E120" s="86">
        <v>55</v>
      </c>
      <c r="F120" s="99">
        <v>5.9484539427434276E-4</v>
      </c>
      <c r="G120" s="86">
        <v>23</v>
      </c>
      <c r="H120" s="99">
        <v>2.4875352851472514E-4</v>
      </c>
      <c r="I120" s="86">
        <v>20</v>
      </c>
      <c r="J120" s="99">
        <v>2.1630741609976098E-4</v>
      </c>
      <c r="K120" s="86">
        <v>18</v>
      </c>
      <c r="L120" s="99">
        <v>8.6522966439904391E-5</v>
      </c>
      <c r="M120" s="86">
        <f t="shared" si="5"/>
        <v>872</v>
      </c>
      <c r="N120" s="99">
        <v>9.4310033419495783E-3</v>
      </c>
      <c r="O120" s="110"/>
    </row>
    <row r="121" spans="2:16" ht="28.15" customHeight="1" x14ac:dyDescent="0.2">
      <c r="B121" s="103" t="s">
        <v>32</v>
      </c>
      <c r="C121" s="86">
        <v>14014</v>
      </c>
      <c r="D121" s="99">
        <v>0.15156660646110251</v>
      </c>
      <c r="E121" s="86">
        <v>1142</v>
      </c>
      <c r="F121" s="99">
        <v>1.2351153459296351E-2</v>
      </c>
      <c r="G121" s="86">
        <v>178</v>
      </c>
      <c r="H121" s="99">
        <v>1.9251360032878728E-3</v>
      </c>
      <c r="I121" s="86">
        <v>77</v>
      </c>
      <c r="J121" s="99">
        <v>8.3278355198407978E-4</v>
      </c>
      <c r="K121" s="86">
        <v>54</v>
      </c>
      <c r="L121" s="99">
        <v>2.9201501173467732E-4</v>
      </c>
      <c r="M121" s="86">
        <f t="shared" si="5"/>
        <v>15465</v>
      </c>
      <c r="N121" s="99">
        <v>0.16725970949914018</v>
      </c>
      <c r="O121" s="110"/>
    </row>
    <row r="122" spans="2:16" ht="23.45" customHeight="1" thickBot="1" x14ac:dyDescent="0.25">
      <c r="B122" s="104" t="s">
        <v>8</v>
      </c>
      <c r="C122" s="87">
        <v>81636</v>
      </c>
      <c r="D122" s="100">
        <v>0.88292361103600436</v>
      </c>
      <c r="E122" s="87">
        <v>7037</v>
      </c>
      <c r="F122" s="100">
        <v>7.6107764354700902E-2</v>
      </c>
      <c r="G122" s="87">
        <v>1954</v>
      </c>
      <c r="H122" s="100">
        <v>2.1133234552946648E-2</v>
      </c>
      <c r="I122" s="87">
        <v>1000</v>
      </c>
      <c r="J122" s="100">
        <v>1.081537080498805E-2</v>
      </c>
      <c r="K122" s="87">
        <v>834</v>
      </c>
      <c r="L122" s="100">
        <v>5.3427931776640954E-3</v>
      </c>
      <c r="M122" s="87">
        <f t="shared" si="5"/>
        <v>92461</v>
      </c>
      <c r="N122" s="100">
        <v>1</v>
      </c>
      <c r="O122" s="110"/>
    </row>
    <row r="123" spans="2:16" ht="23.45" customHeight="1" thickTop="1" x14ac:dyDescent="0.2">
      <c r="B123" s="233" t="s">
        <v>41</v>
      </c>
      <c r="C123" s="233"/>
      <c r="D123" s="233"/>
      <c r="E123" s="233"/>
      <c r="F123" s="233"/>
      <c r="G123" s="233"/>
      <c r="H123" s="233"/>
      <c r="I123" s="233"/>
      <c r="J123" s="233"/>
      <c r="K123" s="233"/>
      <c r="L123" s="233"/>
      <c r="M123" s="233"/>
      <c r="N123" s="233"/>
    </row>
    <row r="124" spans="2:16" ht="23.45" customHeight="1" x14ac:dyDescent="0.2">
      <c r="B124" s="18"/>
      <c r="C124" s="18"/>
      <c r="D124" s="18"/>
      <c r="E124" s="18"/>
      <c r="F124" s="18"/>
      <c r="G124" s="18"/>
      <c r="H124" s="18"/>
      <c r="I124" s="18"/>
      <c r="J124" s="18"/>
      <c r="K124" s="18"/>
      <c r="L124" s="18"/>
      <c r="M124" s="18"/>
      <c r="N124" s="18"/>
    </row>
    <row r="125" spans="2:16" ht="23.45" customHeight="1" x14ac:dyDescent="0.2">
      <c r="B125" s="18"/>
      <c r="C125" s="18"/>
      <c r="D125" s="18"/>
      <c r="E125" s="18"/>
      <c r="F125" s="18"/>
      <c r="G125" s="18"/>
      <c r="H125" s="18"/>
      <c r="I125" s="18"/>
      <c r="J125" s="18"/>
      <c r="K125" s="18"/>
      <c r="L125" s="18"/>
      <c r="M125" s="18"/>
      <c r="N125" s="18"/>
    </row>
    <row r="126" spans="2:16" ht="23.45" customHeight="1" x14ac:dyDescent="0.2">
      <c r="B126" s="18"/>
      <c r="C126" s="18"/>
      <c r="D126" s="18"/>
      <c r="E126" s="18"/>
      <c r="F126" s="18"/>
      <c r="G126" s="18"/>
      <c r="H126" s="18"/>
      <c r="I126" s="18"/>
      <c r="J126" s="18"/>
      <c r="K126" s="18"/>
      <c r="L126" s="18"/>
      <c r="M126" s="18"/>
      <c r="N126" s="18"/>
    </row>
    <row r="127" spans="2:16" ht="23.45" customHeight="1" x14ac:dyDescent="0.2">
      <c r="B127" s="18"/>
      <c r="C127" s="18"/>
      <c r="D127" s="18"/>
      <c r="E127" s="18"/>
      <c r="F127" s="18"/>
      <c r="G127" s="18"/>
      <c r="H127" s="18"/>
      <c r="I127" s="18"/>
      <c r="J127" s="18"/>
      <c r="K127" s="18"/>
      <c r="L127" s="18"/>
      <c r="M127" s="18"/>
      <c r="N127" s="18"/>
    </row>
    <row r="128" spans="2:16" ht="23.45" customHeight="1" thickBot="1" x14ac:dyDescent="0.25">
      <c r="B128" s="259" t="s">
        <v>213</v>
      </c>
      <c r="C128" s="259"/>
      <c r="D128" s="259"/>
      <c r="E128" s="259"/>
      <c r="F128" s="259"/>
      <c r="G128" s="259"/>
      <c r="H128" s="259"/>
      <c r="I128" s="259"/>
      <c r="J128" s="259"/>
      <c r="K128" s="259"/>
      <c r="L128" s="259"/>
      <c r="M128" s="259"/>
      <c r="N128" s="259"/>
    </row>
    <row r="129" spans="2:14" ht="15" thickTop="1" x14ac:dyDescent="0.2">
      <c r="B129" s="264"/>
      <c r="C129" s="263" t="s">
        <v>120</v>
      </c>
      <c r="D129" s="263"/>
      <c r="E129" s="263"/>
      <c r="F129" s="263"/>
      <c r="G129" s="263"/>
      <c r="H129" s="263"/>
      <c r="I129" s="263"/>
      <c r="J129" s="263"/>
      <c r="K129" s="263"/>
      <c r="L129" s="263"/>
      <c r="M129" s="263"/>
      <c r="N129" s="263"/>
    </row>
    <row r="130" spans="2:14" x14ac:dyDescent="0.2">
      <c r="B130" s="265"/>
      <c r="C130" s="260">
        <v>1</v>
      </c>
      <c r="D130" s="260"/>
      <c r="E130" s="260">
        <v>2</v>
      </c>
      <c r="F130" s="260"/>
      <c r="G130" s="260">
        <v>3</v>
      </c>
      <c r="H130" s="260"/>
      <c r="I130" s="260">
        <v>4</v>
      </c>
      <c r="J130" s="260"/>
      <c r="K130" s="261" t="s">
        <v>137</v>
      </c>
      <c r="L130" s="261"/>
      <c r="M130" s="262" t="s">
        <v>8</v>
      </c>
      <c r="N130" s="262"/>
    </row>
    <row r="131" spans="2:14" x14ac:dyDescent="0.2">
      <c r="B131" s="266"/>
      <c r="C131" s="198" t="s">
        <v>0</v>
      </c>
      <c r="D131" s="98" t="s">
        <v>33</v>
      </c>
      <c r="E131" s="198" t="s">
        <v>0</v>
      </c>
      <c r="F131" s="98" t="s">
        <v>33</v>
      </c>
      <c r="G131" s="198" t="s">
        <v>0</v>
      </c>
      <c r="H131" s="98" t="s">
        <v>33</v>
      </c>
      <c r="I131" s="198" t="s">
        <v>0</v>
      </c>
      <c r="J131" s="98" t="s">
        <v>33</v>
      </c>
      <c r="K131" s="198" t="s">
        <v>0</v>
      </c>
      <c r="L131" s="98" t="s">
        <v>33</v>
      </c>
      <c r="M131" s="198" t="s">
        <v>0</v>
      </c>
      <c r="N131" s="98" t="s">
        <v>33</v>
      </c>
    </row>
    <row r="132" spans="2:14" ht="23.45" customHeight="1" x14ac:dyDescent="0.2">
      <c r="B132" s="18" t="s">
        <v>159</v>
      </c>
      <c r="C132" s="86">
        <v>11457</v>
      </c>
      <c r="D132" s="99">
        <v>0.12391170331274808</v>
      </c>
      <c r="E132" s="86">
        <v>712</v>
      </c>
      <c r="F132" s="99">
        <v>7.7005440131514913E-3</v>
      </c>
      <c r="G132" s="86">
        <v>97</v>
      </c>
      <c r="H132" s="99">
        <v>1.0490909680838407E-3</v>
      </c>
      <c r="I132" s="86">
        <v>21</v>
      </c>
      <c r="J132" s="99">
        <v>2.2712278690474903E-4</v>
      </c>
      <c r="K132" s="86">
        <v>31</v>
      </c>
      <c r="L132" s="99">
        <f t="shared" ref="L132:L138" si="6">+K132/$M$138</f>
        <v>3.3527649495462949E-4</v>
      </c>
      <c r="M132" s="86">
        <f>+K132+I132+G132+E132+C132</f>
        <v>12318</v>
      </c>
      <c r="N132" s="99">
        <f>+M132/$M$138</f>
        <v>0.1332237375758428</v>
      </c>
    </row>
    <row r="133" spans="2:14" ht="23.45" customHeight="1" x14ac:dyDescent="0.2">
      <c r="B133" s="18" t="s">
        <v>160</v>
      </c>
      <c r="C133" s="86">
        <v>12023</v>
      </c>
      <c r="D133" s="99">
        <v>0.1300332031883713</v>
      </c>
      <c r="E133" s="86">
        <v>664</v>
      </c>
      <c r="F133" s="99">
        <v>7.1814062145120648E-3</v>
      </c>
      <c r="G133" s="86">
        <v>76</v>
      </c>
      <c r="H133" s="99">
        <v>8.2196818117909176E-4</v>
      </c>
      <c r="I133" s="86">
        <v>24</v>
      </c>
      <c r="J133" s="99">
        <v>2.5956889931971316E-4</v>
      </c>
      <c r="K133" s="86">
        <v>31</v>
      </c>
      <c r="L133" s="99">
        <f t="shared" si="6"/>
        <v>3.3527649495462949E-4</v>
      </c>
      <c r="M133" s="86">
        <f t="shared" ref="M133:M138" si="7">+K133+I133+G133+E133+C133</f>
        <v>12818</v>
      </c>
      <c r="N133" s="99">
        <f t="shared" ref="N133:N138" si="8">+M133/$M$138</f>
        <v>0.1386314229783368</v>
      </c>
    </row>
    <row r="134" spans="2:14" ht="23.45" customHeight="1" x14ac:dyDescent="0.2">
      <c r="B134" s="18" t="s">
        <v>161</v>
      </c>
      <c r="C134" s="86">
        <v>1467</v>
      </c>
      <c r="D134" s="99">
        <v>1.5866148970917468E-2</v>
      </c>
      <c r="E134" s="86">
        <v>135</v>
      </c>
      <c r="F134" s="99">
        <v>1.4600750586733866E-3</v>
      </c>
      <c r="G134" s="86">
        <v>26</v>
      </c>
      <c r="H134" s="99">
        <v>2.811996409296893E-4</v>
      </c>
      <c r="I134" s="86">
        <v>10</v>
      </c>
      <c r="J134" s="99">
        <v>1.0815370804988049E-4</v>
      </c>
      <c r="K134" s="86">
        <v>5</v>
      </c>
      <c r="L134" s="99">
        <f t="shared" si="6"/>
        <v>5.4076854024940246E-5</v>
      </c>
      <c r="M134" s="86">
        <f t="shared" si="7"/>
        <v>1643</v>
      </c>
      <c r="N134" s="99">
        <f t="shared" si="8"/>
        <v>1.7769654232595366E-2</v>
      </c>
    </row>
    <row r="135" spans="2:14" ht="23.45" customHeight="1" x14ac:dyDescent="0.2">
      <c r="B135" s="18" t="s">
        <v>162</v>
      </c>
      <c r="C135" s="86">
        <v>1156</v>
      </c>
      <c r="D135" s="99">
        <v>1.2502568650566183E-2</v>
      </c>
      <c r="E135" s="86">
        <v>73</v>
      </c>
      <c r="F135" s="99">
        <v>7.8952206876412761E-4</v>
      </c>
      <c r="G135" s="86">
        <v>13</v>
      </c>
      <c r="H135" s="99">
        <v>1.4059982046484465E-4</v>
      </c>
      <c r="I135" s="86">
        <v>2</v>
      </c>
      <c r="J135" s="99">
        <v>2.1630741609976098E-5</v>
      </c>
      <c r="K135" s="86">
        <v>3</v>
      </c>
      <c r="L135" s="99">
        <f t="shared" si="6"/>
        <v>3.2446112414964145E-5</v>
      </c>
      <c r="M135" s="86">
        <f t="shared" si="7"/>
        <v>1247</v>
      </c>
      <c r="N135" s="99">
        <f t="shared" si="8"/>
        <v>1.3486767393820097E-2</v>
      </c>
    </row>
    <row r="136" spans="2:14" ht="23.45" customHeight="1" x14ac:dyDescent="0.2">
      <c r="B136" s="18" t="s">
        <v>163</v>
      </c>
      <c r="C136" s="86">
        <v>193</v>
      </c>
      <c r="D136" s="99">
        <v>2.0873665653626935E-3</v>
      </c>
      <c r="E136" s="86">
        <v>29</v>
      </c>
      <c r="F136" s="99">
        <v>3.1364575334465341E-4</v>
      </c>
      <c r="G136" s="86">
        <v>11</v>
      </c>
      <c r="H136" s="99">
        <v>1.1896907885486854E-4</v>
      </c>
      <c r="I136" s="86">
        <v>1</v>
      </c>
      <c r="J136" s="99">
        <v>1.0815370804988049E-5</v>
      </c>
      <c r="K136" s="86">
        <v>3</v>
      </c>
      <c r="L136" s="99">
        <f t="shared" si="6"/>
        <v>3.2446112414964145E-5</v>
      </c>
      <c r="M136" s="86">
        <f t="shared" si="7"/>
        <v>237</v>
      </c>
      <c r="N136" s="99">
        <f t="shared" si="8"/>
        <v>2.5632428807821676E-3</v>
      </c>
    </row>
    <row r="137" spans="2:14" ht="23.45" customHeight="1" x14ac:dyDescent="0.2">
      <c r="B137" s="18" t="s">
        <v>164</v>
      </c>
      <c r="C137" s="173">
        <v>55340</v>
      </c>
      <c r="D137" s="174">
        <v>0.5985226203480386</v>
      </c>
      <c r="E137" s="86">
        <v>5424</v>
      </c>
      <c r="F137" s="99">
        <v>5.866257124625518E-2</v>
      </c>
      <c r="G137" s="86">
        <v>1731</v>
      </c>
      <c r="H137" s="99">
        <v>1.8721406863434313E-2</v>
      </c>
      <c r="I137" s="86">
        <v>942</v>
      </c>
      <c r="J137" s="99">
        <v>1.0188079298298743E-2</v>
      </c>
      <c r="K137" s="86">
        <v>761</v>
      </c>
      <c r="L137" s="99">
        <f t="shared" si="6"/>
        <v>8.2304971825959052E-3</v>
      </c>
      <c r="M137" s="86">
        <f t="shared" si="7"/>
        <v>64198</v>
      </c>
      <c r="N137" s="99">
        <f t="shared" si="8"/>
        <v>0.69432517493862278</v>
      </c>
    </row>
    <row r="138" spans="2:14" ht="23.45" customHeight="1" thickBot="1" x14ac:dyDescent="0.25">
      <c r="B138" s="104" t="s">
        <v>8</v>
      </c>
      <c r="C138" s="87">
        <v>81636</v>
      </c>
      <c r="D138" s="100">
        <v>0.88292361103600436</v>
      </c>
      <c r="E138" s="87">
        <v>7037</v>
      </c>
      <c r="F138" s="100">
        <v>7.6107764354700902E-2</v>
      </c>
      <c r="G138" s="87">
        <v>1954</v>
      </c>
      <c r="H138" s="100">
        <v>2.1133234552946648E-2</v>
      </c>
      <c r="I138" s="87">
        <v>1000</v>
      </c>
      <c r="J138" s="100">
        <v>1.081537080498805E-2</v>
      </c>
      <c r="K138" s="87">
        <v>834</v>
      </c>
      <c r="L138" s="100">
        <f t="shared" si="6"/>
        <v>9.0200192513600324E-3</v>
      </c>
      <c r="M138" s="87">
        <f t="shared" si="7"/>
        <v>92461</v>
      </c>
      <c r="N138" s="100">
        <f t="shared" si="8"/>
        <v>1</v>
      </c>
    </row>
    <row r="139" spans="2:14" ht="23.45" customHeight="1" thickTop="1" x14ac:dyDescent="0.2">
      <c r="B139" s="233" t="s">
        <v>41</v>
      </c>
      <c r="C139" s="233"/>
      <c r="D139" s="233"/>
      <c r="E139" s="233"/>
      <c r="F139" s="233"/>
      <c r="G139" s="233"/>
      <c r="H139" s="233"/>
      <c r="I139" s="233"/>
      <c r="J139" s="233"/>
      <c r="K139" s="233"/>
      <c r="L139" s="233"/>
      <c r="M139" s="233"/>
      <c r="N139" s="233"/>
    </row>
    <row r="140" spans="2:14" ht="23.45" customHeight="1" x14ac:dyDescent="0.2">
      <c r="B140" s="18"/>
      <c r="C140" s="18"/>
      <c r="D140" s="18"/>
      <c r="E140" s="18"/>
      <c r="F140" s="18"/>
      <c r="G140" s="18"/>
      <c r="H140" s="18"/>
      <c r="I140" s="18"/>
      <c r="J140" s="18"/>
      <c r="K140" s="18"/>
      <c r="L140" s="18"/>
      <c r="M140" s="18"/>
      <c r="N140" s="18"/>
    </row>
    <row r="141" spans="2:14" ht="23.45" customHeight="1" x14ac:dyDescent="0.2">
      <c r="B141" s="18"/>
      <c r="C141" s="18"/>
      <c r="D141" s="18"/>
      <c r="E141" s="18"/>
      <c r="F141" s="18"/>
      <c r="G141" s="18"/>
      <c r="H141" s="18"/>
      <c r="I141" s="18"/>
      <c r="J141" s="18"/>
      <c r="K141" s="18"/>
      <c r="L141" s="18"/>
      <c r="M141" s="18"/>
      <c r="N141" s="18"/>
    </row>
    <row r="144" spans="2:14" ht="36.6" customHeight="1" thickBot="1" x14ac:dyDescent="0.25">
      <c r="B144" s="259" t="s">
        <v>214</v>
      </c>
      <c r="C144" s="259"/>
      <c r="D144" s="259"/>
      <c r="E144" s="259"/>
      <c r="F144" s="259"/>
      <c r="G144" s="259"/>
      <c r="H144" s="259"/>
      <c r="I144" s="259"/>
      <c r="J144" s="259"/>
      <c r="K144" s="259"/>
      <c r="L144" s="259"/>
      <c r="M144" s="259"/>
      <c r="N144" s="259"/>
    </row>
    <row r="145" spans="2:14" ht="15" thickTop="1" x14ac:dyDescent="0.2">
      <c r="B145" s="264"/>
      <c r="C145" s="263" t="s">
        <v>120</v>
      </c>
      <c r="D145" s="263"/>
      <c r="E145" s="263"/>
      <c r="F145" s="263"/>
      <c r="G145" s="263"/>
      <c r="H145" s="263"/>
      <c r="I145" s="263"/>
      <c r="J145" s="263"/>
      <c r="K145" s="263"/>
      <c r="L145" s="263"/>
      <c r="M145" s="263"/>
      <c r="N145" s="263"/>
    </row>
    <row r="146" spans="2:14" x14ac:dyDescent="0.2">
      <c r="B146" s="265"/>
      <c r="C146" s="260">
        <v>1</v>
      </c>
      <c r="D146" s="260"/>
      <c r="E146" s="260">
        <v>2</v>
      </c>
      <c r="F146" s="260"/>
      <c r="G146" s="260">
        <v>3</v>
      </c>
      <c r="H146" s="260"/>
      <c r="I146" s="260">
        <v>4</v>
      </c>
      <c r="J146" s="260"/>
      <c r="K146" s="261" t="s">
        <v>137</v>
      </c>
      <c r="L146" s="261"/>
      <c r="M146" s="262" t="s">
        <v>8</v>
      </c>
      <c r="N146" s="262"/>
    </row>
    <row r="147" spans="2:14" x14ac:dyDescent="0.2">
      <c r="B147" s="266"/>
      <c r="C147" s="198" t="s">
        <v>0</v>
      </c>
      <c r="D147" s="98" t="s">
        <v>33</v>
      </c>
      <c r="E147" s="198" t="s">
        <v>0</v>
      </c>
      <c r="F147" s="98" t="s">
        <v>33</v>
      </c>
      <c r="G147" s="198" t="s">
        <v>0</v>
      </c>
      <c r="H147" s="98" t="s">
        <v>33</v>
      </c>
      <c r="I147" s="198" t="s">
        <v>0</v>
      </c>
      <c r="J147" s="98" t="s">
        <v>33</v>
      </c>
      <c r="K147" s="198" t="s">
        <v>0</v>
      </c>
      <c r="L147" s="98" t="s">
        <v>33</v>
      </c>
      <c r="M147" s="198" t="s">
        <v>0</v>
      </c>
      <c r="N147" s="98" t="s">
        <v>33</v>
      </c>
    </row>
    <row r="148" spans="2:14" ht="24.6" customHeight="1" x14ac:dyDescent="0.2">
      <c r="B148" s="101" t="s">
        <v>165</v>
      </c>
      <c r="C148" s="220">
        <v>46495</v>
      </c>
      <c r="D148" s="221">
        <v>0.50286066557791931</v>
      </c>
      <c r="E148" s="95">
        <v>4349</v>
      </c>
      <c r="F148" s="96">
        <v>4.7036047630893023E-2</v>
      </c>
      <c r="G148" s="95">
        <v>1346</v>
      </c>
      <c r="H148" s="96">
        <v>1.4557489103513914E-2</v>
      </c>
      <c r="I148" s="95">
        <v>693</v>
      </c>
      <c r="J148" s="96">
        <v>7.4950519678567184E-3</v>
      </c>
      <c r="K148" s="95">
        <v>577</v>
      </c>
      <c r="L148" s="96">
        <f>+K148/$M$156</f>
        <v>6.2404689544781041E-3</v>
      </c>
      <c r="M148" s="95">
        <f>+K148+I148+G148+E148+C148</f>
        <v>53460</v>
      </c>
      <c r="N148" s="96">
        <f t="shared" ref="N148:N156" si="9">+M148/$M$156</f>
        <v>0.57818972323466111</v>
      </c>
    </row>
    <row r="149" spans="2:14" ht="24.6" customHeight="1" x14ac:dyDescent="0.2">
      <c r="B149" s="101" t="s">
        <v>166</v>
      </c>
      <c r="C149" s="95">
        <v>9071</v>
      </c>
      <c r="D149" s="96">
        <v>9.8106228572046594E-2</v>
      </c>
      <c r="E149" s="95">
        <v>588</v>
      </c>
      <c r="F149" s="96">
        <v>6.3594380333329729E-3</v>
      </c>
      <c r="G149" s="95">
        <v>167</v>
      </c>
      <c r="H149" s="96">
        <v>1.8061669244330042E-3</v>
      </c>
      <c r="I149" s="95">
        <v>85</v>
      </c>
      <c r="J149" s="96">
        <v>9.1930651842398413E-4</v>
      </c>
      <c r="K149" s="95">
        <v>63</v>
      </c>
      <c r="L149" s="96">
        <f t="shared" ref="L149:L156" si="10">+K149/$M$156</f>
        <v>6.8136836071424711E-4</v>
      </c>
      <c r="M149" s="95">
        <f t="shared" ref="M149:M156" si="11">+K149+I149+G149+E149+C149</f>
        <v>9974</v>
      </c>
      <c r="N149" s="96">
        <f t="shared" si="9"/>
        <v>0.1078725084089508</v>
      </c>
    </row>
    <row r="150" spans="2:14" ht="24.6" customHeight="1" x14ac:dyDescent="0.2">
      <c r="B150" s="101" t="s">
        <v>167</v>
      </c>
      <c r="C150" s="95">
        <v>16107</v>
      </c>
      <c r="D150" s="96">
        <v>0.1742031775559425</v>
      </c>
      <c r="E150" s="95">
        <v>1077</v>
      </c>
      <c r="F150" s="96">
        <v>1.164815435697213E-2</v>
      </c>
      <c r="G150" s="95">
        <v>208</v>
      </c>
      <c r="H150" s="96">
        <v>2.2495971274375144E-3</v>
      </c>
      <c r="I150" s="95">
        <v>99</v>
      </c>
      <c r="J150" s="96">
        <v>1.0707217096938169E-3</v>
      </c>
      <c r="K150" s="95">
        <v>112</v>
      </c>
      <c r="L150" s="96">
        <f t="shared" si="10"/>
        <v>1.2113215301586616E-3</v>
      </c>
      <c r="M150" s="95">
        <f t="shared" si="11"/>
        <v>17603</v>
      </c>
      <c r="N150" s="96">
        <f t="shared" si="9"/>
        <v>0.19038297228020462</v>
      </c>
    </row>
    <row r="151" spans="2:14" ht="28.9" customHeight="1" x14ac:dyDescent="0.2">
      <c r="B151" s="211" t="s">
        <v>168</v>
      </c>
      <c r="C151" s="95">
        <v>2224</v>
      </c>
      <c r="D151" s="96">
        <v>2.4053384670293422E-2</v>
      </c>
      <c r="E151" s="95">
        <v>203</v>
      </c>
      <c r="F151" s="96">
        <v>2.1955202734125741E-3</v>
      </c>
      <c r="G151" s="95">
        <v>38</v>
      </c>
      <c r="H151" s="96">
        <v>4.1098409058954588E-4</v>
      </c>
      <c r="I151" s="95">
        <v>29</v>
      </c>
      <c r="J151" s="96">
        <v>3.1364575334465341E-4</v>
      </c>
      <c r="K151" s="95">
        <v>18</v>
      </c>
      <c r="L151" s="96">
        <f t="shared" si="10"/>
        <v>1.9467667448978487E-4</v>
      </c>
      <c r="M151" s="95">
        <f t="shared" si="11"/>
        <v>2512</v>
      </c>
      <c r="N151" s="96">
        <f t="shared" si="9"/>
        <v>2.7168211462129978E-2</v>
      </c>
    </row>
    <row r="152" spans="2:14" ht="30" customHeight="1" x14ac:dyDescent="0.2">
      <c r="B152" s="211" t="s">
        <v>169</v>
      </c>
      <c r="C152" s="95">
        <v>4481</v>
      </c>
      <c r="D152" s="96">
        <v>4.8463676577151442E-2</v>
      </c>
      <c r="E152" s="95">
        <v>421</v>
      </c>
      <c r="F152" s="96">
        <v>4.5532711088999691E-3</v>
      </c>
      <c r="G152" s="95">
        <v>102</v>
      </c>
      <c r="H152" s="96">
        <v>1.103167822108781E-3</v>
      </c>
      <c r="I152" s="95">
        <v>55</v>
      </c>
      <c r="J152" s="96">
        <v>5.9484539427434276E-4</v>
      </c>
      <c r="K152" s="95">
        <v>33</v>
      </c>
      <c r="L152" s="96">
        <f t="shared" si="10"/>
        <v>3.5690723656460564E-4</v>
      </c>
      <c r="M152" s="95">
        <f t="shared" si="11"/>
        <v>5092</v>
      </c>
      <c r="N152" s="96">
        <f t="shared" si="9"/>
        <v>5.5071868138999149E-2</v>
      </c>
    </row>
    <row r="153" spans="2:14" ht="24.6" customHeight="1" x14ac:dyDescent="0.2">
      <c r="B153" s="101" t="s">
        <v>170</v>
      </c>
      <c r="C153" s="95">
        <v>1659</v>
      </c>
      <c r="D153" s="96">
        <v>1.7942700165475174E-2</v>
      </c>
      <c r="E153" s="95">
        <v>166</v>
      </c>
      <c r="F153" s="96">
        <v>1.7953515536280162E-3</v>
      </c>
      <c r="G153" s="95">
        <v>32</v>
      </c>
      <c r="H153" s="96">
        <v>3.4609186575961756E-4</v>
      </c>
      <c r="I153" s="95">
        <v>9</v>
      </c>
      <c r="J153" s="96">
        <v>9.7338337244892435E-5</v>
      </c>
      <c r="K153" s="95">
        <v>12</v>
      </c>
      <c r="L153" s="96">
        <f t="shared" si="10"/>
        <v>1.2978444965985658E-4</v>
      </c>
      <c r="M153" s="95">
        <f t="shared" si="11"/>
        <v>1878</v>
      </c>
      <c r="N153" s="96">
        <f t="shared" si="9"/>
        <v>2.0311266371767556E-2</v>
      </c>
    </row>
    <row r="154" spans="2:14" ht="24.6" customHeight="1" x14ac:dyDescent="0.2">
      <c r="B154" s="101" t="s">
        <v>171</v>
      </c>
      <c r="C154" s="95">
        <v>752</v>
      </c>
      <c r="D154" s="96">
        <v>8.1331588453510129E-3</v>
      </c>
      <c r="E154" s="95">
        <v>68</v>
      </c>
      <c r="F154" s="96">
        <v>7.3544521473918741E-4</v>
      </c>
      <c r="G154" s="95">
        <v>19</v>
      </c>
      <c r="H154" s="96">
        <v>2.0549204529477294E-4</v>
      </c>
      <c r="I154" s="95">
        <v>11</v>
      </c>
      <c r="J154" s="96">
        <v>1.1896907885486854E-4</v>
      </c>
      <c r="K154" s="95">
        <v>7</v>
      </c>
      <c r="L154" s="96">
        <f t="shared" si="10"/>
        <v>7.5707595634916347E-5</v>
      </c>
      <c r="M154" s="95">
        <f t="shared" si="11"/>
        <v>857</v>
      </c>
      <c r="N154" s="96">
        <f t="shared" si="9"/>
        <v>9.2687727798747583E-3</v>
      </c>
    </row>
    <row r="155" spans="2:14" ht="24.6" customHeight="1" x14ac:dyDescent="0.2">
      <c r="B155" s="101" t="s">
        <v>172</v>
      </c>
      <c r="C155" s="95">
        <v>847</v>
      </c>
      <c r="D155" s="96">
        <v>9.1606190718248777E-3</v>
      </c>
      <c r="E155" s="95">
        <v>165</v>
      </c>
      <c r="F155" s="96">
        <v>1.784536182823028E-3</v>
      </c>
      <c r="G155" s="95">
        <v>42</v>
      </c>
      <c r="H155" s="96">
        <v>4.5424557380949806E-4</v>
      </c>
      <c r="I155" s="95">
        <v>19</v>
      </c>
      <c r="J155" s="96">
        <v>2.0549204529477294E-4</v>
      </c>
      <c r="K155" s="95">
        <v>12</v>
      </c>
      <c r="L155" s="96">
        <f t="shared" si="10"/>
        <v>1.2978444965985658E-4</v>
      </c>
      <c r="M155" s="95">
        <f t="shared" si="11"/>
        <v>1085</v>
      </c>
      <c r="N155" s="96">
        <f t="shared" si="9"/>
        <v>1.1734677323412034E-2</v>
      </c>
    </row>
    <row r="156" spans="2:14" ht="24.6" customHeight="1" thickBot="1" x14ac:dyDescent="0.25">
      <c r="B156" s="104" t="s">
        <v>8</v>
      </c>
      <c r="C156" s="87">
        <v>81636</v>
      </c>
      <c r="D156" s="100">
        <v>0.88292361103600436</v>
      </c>
      <c r="E156" s="87">
        <v>7037</v>
      </c>
      <c r="F156" s="100">
        <v>7.6107764354700902E-2</v>
      </c>
      <c r="G156" s="87">
        <v>1954</v>
      </c>
      <c r="H156" s="100">
        <v>2.1133234552946648E-2</v>
      </c>
      <c r="I156" s="87">
        <v>1000</v>
      </c>
      <c r="J156" s="100">
        <v>1.081537080498805E-2</v>
      </c>
      <c r="K156" s="87">
        <v>834</v>
      </c>
      <c r="L156" s="100">
        <f t="shared" si="10"/>
        <v>9.0200192513600324E-3</v>
      </c>
      <c r="M156" s="87">
        <f t="shared" si="11"/>
        <v>92461</v>
      </c>
      <c r="N156" s="100">
        <f t="shared" si="9"/>
        <v>1</v>
      </c>
    </row>
    <row r="157" spans="2:14" ht="15" thickTop="1" x14ac:dyDescent="0.2">
      <c r="B157" s="233" t="s">
        <v>41</v>
      </c>
      <c r="C157" s="233"/>
      <c r="D157" s="233"/>
      <c r="E157" s="233"/>
      <c r="F157" s="233"/>
      <c r="G157" s="233"/>
      <c r="H157" s="233"/>
      <c r="I157" s="233"/>
      <c r="J157" s="233"/>
      <c r="K157" s="233"/>
      <c r="L157" s="233"/>
      <c r="M157" s="233"/>
      <c r="N157" s="233"/>
    </row>
    <row r="158" spans="2:14" x14ac:dyDescent="0.2">
      <c r="B158" s="18"/>
      <c r="C158" s="18"/>
      <c r="D158" s="18"/>
      <c r="E158" s="18"/>
      <c r="F158" s="18"/>
      <c r="G158" s="18"/>
      <c r="H158" s="18"/>
      <c r="I158" s="18"/>
      <c r="J158" s="18"/>
      <c r="K158" s="18"/>
      <c r="L158" s="18"/>
      <c r="M158" s="18"/>
      <c r="N158" s="18"/>
    </row>
    <row r="159" spans="2:14" x14ac:dyDescent="0.2">
      <c r="B159" s="18"/>
      <c r="C159" s="18"/>
      <c r="D159" s="18"/>
      <c r="E159" s="18"/>
      <c r="F159" s="18"/>
      <c r="G159" s="18"/>
      <c r="H159" s="18"/>
      <c r="I159" s="18"/>
      <c r="J159" s="18"/>
      <c r="K159" s="18"/>
      <c r="L159" s="18"/>
      <c r="M159" s="18"/>
      <c r="N159" s="18"/>
    </row>
    <row r="160" spans="2:14" x14ac:dyDescent="0.2">
      <c r="B160" s="18"/>
      <c r="C160" s="18"/>
      <c r="D160" s="18"/>
      <c r="E160" s="18"/>
      <c r="F160" s="18"/>
      <c r="G160" s="18"/>
      <c r="H160" s="18"/>
      <c r="I160" s="18"/>
      <c r="J160" s="18"/>
      <c r="K160" s="18"/>
      <c r="L160" s="18"/>
      <c r="M160" s="18"/>
      <c r="N160" s="18"/>
    </row>
    <row r="161" spans="2:20" ht="31.15" customHeight="1" thickBot="1" x14ac:dyDescent="0.25">
      <c r="B161" s="259" t="s">
        <v>218</v>
      </c>
      <c r="C161" s="259"/>
      <c r="D161" s="259"/>
      <c r="E161" s="259"/>
      <c r="F161" s="259"/>
      <c r="G161" s="259"/>
      <c r="H161" s="259"/>
      <c r="I161" s="259"/>
      <c r="J161" s="259"/>
      <c r="K161" s="259"/>
      <c r="L161" s="259"/>
      <c r="M161" s="259"/>
      <c r="N161" s="259"/>
      <c r="O161" s="259"/>
      <c r="P161" s="259"/>
      <c r="Q161" s="259"/>
      <c r="R161" s="259"/>
      <c r="S161" s="259"/>
      <c r="T161" s="259"/>
    </row>
    <row r="162" spans="2:20" ht="14.45" customHeight="1" thickTop="1" x14ac:dyDescent="0.2">
      <c r="B162" s="264"/>
      <c r="C162" s="267" t="s">
        <v>216</v>
      </c>
      <c r="D162" s="268"/>
      <c r="E162" s="268"/>
      <c r="F162" s="268"/>
      <c r="G162" s="268"/>
      <c r="H162" s="268"/>
      <c r="I162" s="267" t="s">
        <v>215</v>
      </c>
      <c r="J162" s="268"/>
      <c r="K162" s="268"/>
      <c r="L162" s="268"/>
      <c r="M162" s="268"/>
      <c r="N162" s="268"/>
      <c r="O162" s="269" t="s">
        <v>217</v>
      </c>
      <c r="P162" s="268"/>
      <c r="Q162" s="268"/>
      <c r="R162" s="268"/>
      <c r="S162" s="268"/>
      <c r="T162" s="270"/>
    </row>
    <row r="163" spans="2:20" x14ac:dyDescent="0.2">
      <c r="B163" s="265"/>
      <c r="C163" s="260" t="s">
        <v>23</v>
      </c>
      <c r="D163" s="260"/>
      <c r="E163" s="271" t="s">
        <v>24</v>
      </c>
      <c r="F163" s="271"/>
      <c r="G163" s="271" t="s">
        <v>8</v>
      </c>
      <c r="H163" s="272"/>
      <c r="I163" s="260" t="s">
        <v>23</v>
      </c>
      <c r="J163" s="260"/>
      <c r="K163" s="271" t="s">
        <v>24</v>
      </c>
      <c r="L163" s="271"/>
      <c r="M163" s="271" t="s">
        <v>8</v>
      </c>
      <c r="N163" s="272"/>
      <c r="O163" s="273" t="s">
        <v>23</v>
      </c>
      <c r="P163" s="260"/>
      <c r="Q163" s="271" t="s">
        <v>24</v>
      </c>
      <c r="R163" s="271"/>
      <c r="S163" s="271" t="s">
        <v>8</v>
      </c>
      <c r="T163" s="271"/>
    </row>
    <row r="164" spans="2:20" x14ac:dyDescent="0.2">
      <c r="B164" s="266"/>
      <c r="C164" s="212" t="s">
        <v>0</v>
      </c>
      <c r="D164" s="213" t="s">
        <v>33</v>
      </c>
      <c r="E164" s="213" t="s">
        <v>0</v>
      </c>
      <c r="F164" s="213" t="s">
        <v>33</v>
      </c>
      <c r="G164" s="213" t="s">
        <v>0</v>
      </c>
      <c r="H164" s="214" t="s">
        <v>33</v>
      </c>
      <c r="I164" s="212" t="s">
        <v>0</v>
      </c>
      <c r="J164" s="213" t="s">
        <v>33</v>
      </c>
      <c r="K164" s="213" t="s">
        <v>0</v>
      </c>
      <c r="L164" s="213" t="s">
        <v>33</v>
      </c>
      <c r="M164" s="213" t="s">
        <v>0</v>
      </c>
      <c r="N164" s="214" t="s">
        <v>33</v>
      </c>
      <c r="O164" s="215" t="s">
        <v>0</v>
      </c>
      <c r="P164" s="213" t="s">
        <v>33</v>
      </c>
      <c r="Q164" s="213" t="s">
        <v>0</v>
      </c>
      <c r="R164" s="213" t="s">
        <v>33</v>
      </c>
      <c r="S164" s="213" t="s">
        <v>0</v>
      </c>
      <c r="T164" s="213" t="s">
        <v>33</v>
      </c>
    </row>
    <row r="165" spans="2:20" ht="21.6" customHeight="1" x14ac:dyDescent="0.2">
      <c r="B165" s="18" t="s">
        <v>34</v>
      </c>
      <c r="C165" s="173">
        <v>62589</v>
      </c>
      <c r="D165" s="174">
        <v>0.67692324331339704</v>
      </c>
      <c r="E165" s="86">
        <v>19047</v>
      </c>
      <c r="F165" s="99">
        <v>0.20600036772260735</v>
      </c>
      <c r="G165" s="86">
        <v>81636</v>
      </c>
      <c r="H165" s="218">
        <v>0.88292361103600436</v>
      </c>
      <c r="I165" s="173">
        <v>45418</v>
      </c>
      <c r="J165" s="174">
        <v>0.49121251122094717</v>
      </c>
      <c r="K165" s="86">
        <v>36218</v>
      </c>
      <c r="L165" s="99">
        <v>0.39171109981505714</v>
      </c>
      <c r="M165" s="86">
        <v>81636</v>
      </c>
      <c r="N165" s="218">
        <v>0.88292361103600436</v>
      </c>
      <c r="O165" s="173">
        <v>43010</v>
      </c>
      <c r="P165" s="174">
        <v>0.46516909832253595</v>
      </c>
      <c r="Q165" s="86">
        <v>38626</v>
      </c>
      <c r="R165" s="99">
        <v>0.41775451271346836</v>
      </c>
      <c r="S165" s="86">
        <v>81636</v>
      </c>
      <c r="T165" s="99">
        <v>0.88292361103600436</v>
      </c>
    </row>
    <row r="166" spans="2:20" ht="21.6" customHeight="1" x14ac:dyDescent="0.2">
      <c r="B166" s="18" t="s">
        <v>35</v>
      </c>
      <c r="C166" s="86">
        <v>3722</v>
      </c>
      <c r="D166" s="99">
        <v>4.0254810136165518E-2</v>
      </c>
      <c r="E166" s="86">
        <v>3315</v>
      </c>
      <c r="F166" s="99">
        <v>3.5852954218535384E-2</v>
      </c>
      <c r="G166" s="86">
        <v>7037</v>
      </c>
      <c r="H166" s="219">
        <v>7.6107764354700902E-2</v>
      </c>
      <c r="I166" s="86">
        <v>2415</v>
      </c>
      <c r="J166" s="99">
        <v>2.611912049404614E-2</v>
      </c>
      <c r="K166" s="86">
        <v>4622</v>
      </c>
      <c r="L166" s="99">
        <v>4.9988643860654769E-2</v>
      </c>
      <c r="M166" s="86">
        <v>7037</v>
      </c>
      <c r="N166" s="219">
        <v>7.6107764354700902E-2</v>
      </c>
      <c r="O166" s="86">
        <v>2163</v>
      </c>
      <c r="P166" s="99">
        <v>2.339364705118915E-2</v>
      </c>
      <c r="Q166" s="86">
        <v>4874</v>
      </c>
      <c r="R166" s="99">
        <v>5.2714117303511748E-2</v>
      </c>
      <c r="S166" s="86">
        <v>7037</v>
      </c>
      <c r="T166" s="99">
        <v>7.6107764354700902E-2</v>
      </c>
    </row>
    <row r="167" spans="2:20" ht="21.6" customHeight="1" x14ac:dyDescent="0.2">
      <c r="B167" s="18" t="s">
        <v>36</v>
      </c>
      <c r="C167" s="86">
        <v>687</v>
      </c>
      <c r="D167" s="99">
        <v>7.4301597430267898E-3</v>
      </c>
      <c r="E167" s="86">
        <v>1267</v>
      </c>
      <c r="F167" s="99">
        <v>1.3703074809919858E-2</v>
      </c>
      <c r="G167" s="86">
        <v>1954</v>
      </c>
      <c r="H167" s="219">
        <v>2.1133234552946648E-2</v>
      </c>
      <c r="I167" s="86">
        <v>525</v>
      </c>
      <c r="J167" s="99">
        <v>5.6780696726187255E-3</v>
      </c>
      <c r="K167" s="86">
        <v>1429</v>
      </c>
      <c r="L167" s="99">
        <v>1.5455164880327922E-2</v>
      </c>
      <c r="M167" s="86">
        <v>1954</v>
      </c>
      <c r="N167" s="219">
        <v>2.1133234552946648E-2</v>
      </c>
      <c r="O167" s="86">
        <v>434</v>
      </c>
      <c r="P167" s="99">
        <v>4.6938709293648136E-3</v>
      </c>
      <c r="Q167" s="86">
        <v>1520</v>
      </c>
      <c r="R167" s="99">
        <v>1.6439363623581834E-2</v>
      </c>
      <c r="S167" s="86">
        <v>1954</v>
      </c>
      <c r="T167" s="99">
        <v>2.1133234552946648E-2</v>
      </c>
    </row>
    <row r="168" spans="2:20" ht="21.6" customHeight="1" x14ac:dyDescent="0.2">
      <c r="B168" s="18" t="s">
        <v>37</v>
      </c>
      <c r="C168" s="86">
        <v>216</v>
      </c>
      <c r="D168" s="99">
        <v>2.3361200938774185E-3</v>
      </c>
      <c r="E168" s="86">
        <v>784</v>
      </c>
      <c r="F168" s="99">
        <v>8.4792507111106311E-3</v>
      </c>
      <c r="G168" s="86">
        <v>1000</v>
      </c>
      <c r="H168" s="219">
        <v>1.081537080498805E-2</v>
      </c>
      <c r="I168" s="86">
        <v>175</v>
      </c>
      <c r="J168" s="99">
        <v>1.8926898908729088E-3</v>
      </c>
      <c r="K168" s="86">
        <v>825</v>
      </c>
      <c r="L168" s="99">
        <v>8.92268091411514E-3</v>
      </c>
      <c r="M168" s="86">
        <v>1000</v>
      </c>
      <c r="N168" s="219">
        <v>1.081537080498805E-2</v>
      </c>
      <c r="O168" s="86">
        <v>142</v>
      </c>
      <c r="P168" s="99">
        <v>1.5357826543083031E-3</v>
      </c>
      <c r="Q168" s="86">
        <v>858</v>
      </c>
      <c r="R168" s="99">
        <v>9.2795881506797465E-3</v>
      </c>
      <c r="S168" s="86">
        <v>1000</v>
      </c>
      <c r="T168" s="99">
        <v>1.081537080498805E-2</v>
      </c>
    </row>
    <row r="169" spans="2:20" ht="21.6" customHeight="1" x14ac:dyDescent="0.2">
      <c r="B169" s="18" t="s">
        <v>38</v>
      </c>
      <c r="C169" s="86">
        <v>88</v>
      </c>
      <c r="D169" s="99">
        <v>9.5175263083894829E-4</v>
      </c>
      <c r="E169" s="86">
        <v>406</v>
      </c>
      <c r="F169" s="99">
        <v>4.3910405468251482E-3</v>
      </c>
      <c r="G169" s="86">
        <v>494</v>
      </c>
      <c r="H169" s="219">
        <v>5.3427931776640954E-3</v>
      </c>
      <c r="I169" s="86">
        <v>87</v>
      </c>
      <c r="J169" s="99">
        <v>9.4093726003396027E-4</v>
      </c>
      <c r="K169" s="86">
        <v>407</v>
      </c>
      <c r="L169" s="99">
        <v>4.4018559176301356E-3</v>
      </c>
      <c r="M169" s="86">
        <v>494</v>
      </c>
      <c r="N169" s="219">
        <v>5.3427931776640954E-3</v>
      </c>
      <c r="O169" s="86">
        <v>62</v>
      </c>
      <c r="P169" s="99">
        <v>6.705529899092591E-4</v>
      </c>
      <c r="Q169" s="86">
        <v>432</v>
      </c>
      <c r="R169" s="99">
        <v>4.6722401877548371E-3</v>
      </c>
      <c r="S169" s="86">
        <v>494</v>
      </c>
      <c r="T169" s="99">
        <v>5.3427931776640954E-3</v>
      </c>
    </row>
    <row r="170" spans="2:20" ht="21.6" customHeight="1" x14ac:dyDescent="0.2">
      <c r="B170" s="18" t="s">
        <v>39</v>
      </c>
      <c r="C170" s="86">
        <v>19</v>
      </c>
      <c r="D170" s="99">
        <v>2.0549204529477294E-4</v>
      </c>
      <c r="E170" s="86">
        <v>159</v>
      </c>
      <c r="F170" s="99">
        <v>1.7196439579930996E-3</v>
      </c>
      <c r="G170" s="86">
        <v>178</v>
      </c>
      <c r="H170" s="219">
        <v>1.9251360032878728E-3</v>
      </c>
      <c r="I170" s="86">
        <v>15</v>
      </c>
      <c r="J170" s="99">
        <v>1.6223056207482074E-4</v>
      </c>
      <c r="K170" s="86">
        <v>163</v>
      </c>
      <c r="L170" s="99">
        <v>1.7629054412130521E-3</v>
      </c>
      <c r="M170" s="86">
        <v>178</v>
      </c>
      <c r="N170" s="219">
        <v>1.9251360032878728E-3</v>
      </c>
      <c r="O170" s="86">
        <v>12</v>
      </c>
      <c r="P170" s="99">
        <v>1.2978444965985658E-4</v>
      </c>
      <c r="Q170" s="86">
        <v>166</v>
      </c>
      <c r="R170" s="99">
        <v>1.7953515536280162E-3</v>
      </c>
      <c r="S170" s="86">
        <v>178</v>
      </c>
      <c r="T170" s="99">
        <v>1.9251360032878728E-3</v>
      </c>
    </row>
    <row r="171" spans="2:20" ht="21.6" customHeight="1" x14ac:dyDescent="0.2">
      <c r="B171" s="18" t="s">
        <v>40</v>
      </c>
      <c r="C171" s="86">
        <v>94</v>
      </c>
      <c r="D171" s="99">
        <v>1.0166448556688766E-3</v>
      </c>
      <c r="E171" s="86">
        <v>68</v>
      </c>
      <c r="F171" s="99">
        <v>7.3544521473918741E-4</v>
      </c>
      <c r="G171" s="86">
        <v>162</v>
      </c>
      <c r="H171" s="219">
        <v>1.7520900704080639E-3</v>
      </c>
      <c r="I171" s="86">
        <v>71</v>
      </c>
      <c r="J171" s="99">
        <v>7.6789132715415157E-4</v>
      </c>
      <c r="K171" s="86">
        <v>91</v>
      </c>
      <c r="L171" s="99">
        <v>9.8419874325391256E-4</v>
      </c>
      <c r="M171" s="86">
        <v>162</v>
      </c>
      <c r="N171" s="219">
        <v>1.7520900704080639E-3</v>
      </c>
      <c r="O171" s="86">
        <v>70</v>
      </c>
      <c r="P171" s="99">
        <v>7.5707595634916345E-4</v>
      </c>
      <c r="Q171" s="86">
        <v>92</v>
      </c>
      <c r="R171" s="99">
        <v>9.9501411405890057E-4</v>
      </c>
      <c r="S171" s="86">
        <v>162</v>
      </c>
      <c r="T171" s="99">
        <v>1.7520900704080639E-3</v>
      </c>
    </row>
    <row r="172" spans="2:20" ht="21.6" customHeight="1" thickBot="1" x14ac:dyDescent="0.25">
      <c r="B172" s="104" t="s">
        <v>8</v>
      </c>
      <c r="C172" s="87">
        <v>67415</v>
      </c>
      <c r="D172" s="100">
        <v>0.72911822281826932</v>
      </c>
      <c r="E172" s="87">
        <v>25046</v>
      </c>
      <c r="F172" s="100">
        <v>0.27088177718173068</v>
      </c>
      <c r="G172" s="87">
        <v>92461</v>
      </c>
      <c r="H172" s="217">
        <v>1</v>
      </c>
      <c r="I172" s="87">
        <v>48706</v>
      </c>
      <c r="J172" s="100">
        <v>0.52677345042774792</v>
      </c>
      <c r="K172" s="87">
        <v>43755</v>
      </c>
      <c r="L172" s="100">
        <v>0.47322654957225213</v>
      </c>
      <c r="M172" s="87">
        <v>92461</v>
      </c>
      <c r="N172" s="217">
        <v>1</v>
      </c>
      <c r="O172" s="87">
        <v>45893</v>
      </c>
      <c r="P172" s="100">
        <v>0.49634981235331649</v>
      </c>
      <c r="Q172" s="87">
        <v>46568</v>
      </c>
      <c r="R172" s="100">
        <v>0.50365018764668346</v>
      </c>
      <c r="S172" s="87">
        <v>92461</v>
      </c>
      <c r="T172" s="100">
        <v>1</v>
      </c>
    </row>
    <row r="173" spans="2:20" ht="21.6" customHeight="1" thickTop="1" x14ac:dyDescent="0.2">
      <c r="B173" s="216"/>
      <c r="C173" s="86"/>
      <c r="D173" s="99"/>
      <c r="E173" s="86"/>
      <c r="F173" s="99"/>
      <c r="G173" s="86"/>
      <c r="H173" s="99"/>
      <c r="I173" s="86"/>
      <c r="J173" s="99"/>
      <c r="K173" s="86"/>
      <c r="L173" s="99"/>
      <c r="M173" s="86"/>
      <c r="N173" s="99"/>
      <c r="O173" s="86"/>
      <c r="P173" s="99"/>
      <c r="Q173" s="86"/>
      <c r="R173" s="99"/>
      <c r="S173" s="86"/>
      <c r="T173" s="99"/>
    </row>
    <row r="174" spans="2:20" ht="21.6" customHeight="1" x14ac:dyDescent="0.2">
      <c r="B174" s="216"/>
      <c r="C174" s="86"/>
      <c r="D174" s="99"/>
      <c r="E174" s="86"/>
      <c r="F174" s="99"/>
      <c r="G174" s="86"/>
      <c r="H174" s="99"/>
      <c r="I174" s="86"/>
      <c r="J174" s="99"/>
      <c r="K174" s="86"/>
      <c r="L174" s="99"/>
      <c r="M174" s="86"/>
      <c r="N174" s="99"/>
      <c r="O174" s="86"/>
      <c r="P174" s="99"/>
      <c r="Q174" s="86"/>
      <c r="R174" s="99"/>
      <c r="S174" s="86"/>
      <c r="T174" s="99"/>
    </row>
    <row r="176" spans="2:20" ht="18" x14ac:dyDescent="0.2">
      <c r="B176" s="175" t="s">
        <v>129</v>
      </c>
    </row>
  </sheetData>
  <sheetProtection password="CCF9" sheet="1" objects="1" scenarios="1"/>
  <mergeCells count="98">
    <mergeCell ref="B157:N157"/>
    <mergeCell ref="C162:H162"/>
    <mergeCell ref="I162:N162"/>
    <mergeCell ref="O162:T162"/>
    <mergeCell ref="C163:D163"/>
    <mergeCell ref="E163:F163"/>
    <mergeCell ref="G163:H163"/>
    <mergeCell ref="I163:J163"/>
    <mergeCell ref="K163:L163"/>
    <mergeCell ref="M163:N163"/>
    <mergeCell ref="O163:P163"/>
    <mergeCell ref="Q163:R163"/>
    <mergeCell ref="S163:T163"/>
    <mergeCell ref="B162:B164"/>
    <mergeCell ref="B161:T161"/>
    <mergeCell ref="B139:N139"/>
    <mergeCell ref="B144:N144"/>
    <mergeCell ref="B145:B147"/>
    <mergeCell ref="C145:N145"/>
    <mergeCell ref="C146:D146"/>
    <mergeCell ref="E146:F146"/>
    <mergeCell ref="G146:H146"/>
    <mergeCell ref="I146:J146"/>
    <mergeCell ref="K146:L146"/>
    <mergeCell ref="M146:N146"/>
    <mergeCell ref="B128:N128"/>
    <mergeCell ref="B129:B131"/>
    <mergeCell ref="C129:N129"/>
    <mergeCell ref="C130:D130"/>
    <mergeCell ref="E130:F130"/>
    <mergeCell ref="G130:H130"/>
    <mergeCell ref="I130:J130"/>
    <mergeCell ref="K130:L130"/>
    <mergeCell ref="M130:N130"/>
    <mergeCell ref="B51:B53"/>
    <mergeCell ref="M21:N21"/>
    <mergeCell ref="C5:D5"/>
    <mergeCell ref="E5:F5"/>
    <mergeCell ref="G5:H5"/>
    <mergeCell ref="B19:N19"/>
    <mergeCell ref="B111:B113"/>
    <mergeCell ref="M112:N112"/>
    <mergeCell ref="C21:D21"/>
    <mergeCell ref="E21:F21"/>
    <mergeCell ref="G21:H21"/>
    <mergeCell ref="I21:J21"/>
    <mergeCell ref="K21:L21"/>
    <mergeCell ref="B80:B82"/>
    <mergeCell ref="M81:N81"/>
    <mergeCell ref="B94:B96"/>
    <mergeCell ref="M95:N95"/>
    <mergeCell ref="C81:D81"/>
    <mergeCell ref="E81:F81"/>
    <mergeCell ref="G81:H81"/>
    <mergeCell ref="I81:J81"/>
    <mergeCell ref="M52:N52"/>
    <mergeCell ref="C95:D95"/>
    <mergeCell ref="E95:F95"/>
    <mergeCell ref="G95:H95"/>
    <mergeCell ref="I95:J95"/>
    <mergeCell ref="K95:L95"/>
    <mergeCell ref="E112:F112"/>
    <mergeCell ref="G112:H112"/>
    <mergeCell ref="I112:J112"/>
    <mergeCell ref="K112:L112"/>
    <mergeCell ref="K81:L81"/>
    <mergeCell ref="B123:N123"/>
    <mergeCell ref="B15:H15"/>
    <mergeCell ref="B46:H46"/>
    <mergeCell ref="B75:H75"/>
    <mergeCell ref="C20:N20"/>
    <mergeCell ref="C51:N51"/>
    <mergeCell ref="C80:N80"/>
    <mergeCell ref="C94:N94"/>
    <mergeCell ref="C111:N111"/>
    <mergeCell ref="B93:N93"/>
    <mergeCell ref="B31:N31"/>
    <mergeCell ref="B60:N60"/>
    <mergeCell ref="B89:N89"/>
    <mergeCell ref="B105:N105"/>
    <mergeCell ref="B110:N110"/>
    <mergeCell ref="C112:D112"/>
    <mergeCell ref="B4:H4"/>
    <mergeCell ref="B50:N50"/>
    <mergeCell ref="B79:N79"/>
    <mergeCell ref="B35:H35"/>
    <mergeCell ref="B64:H64"/>
    <mergeCell ref="C52:D52"/>
    <mergeCell ref="E52:F52"/>
    <mergeCell ref="G52:H52"/>
    <mergeCell ref="I52:J52"/>
    <mergeCell ref="K52:L52"/>
    <mergeCell ref="C65:D65"/>
    <mergeCell ref="E65:F65"/>
    <mergeCell ref="G65:H65"/>
    <mergeCell ref="C36:D36"/>
    <mergeCell ref="E36:F36"/>
    <mergeCell ref="G36:H36"/>
  </mergeCells>
  <hyperlinks>
    <hyperlink ref="B176" location="'limitaciones múltiples'!B1" display="Inicio"/>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2"/>
  <sheetViews>
    <sheetView workbookViewId="0">
      <selection activeCell="A4" sqref="A4"/>
    </sheetView>
  </sheetViews>
  <sheetFormatPr defaultColWidth="11.5703125" defaultRowHeight="15" x14ac:dyDescent="0.25"/>
  <cols>
    <col min="1" max="16384" width="11.5703125" style="178"/>
  </cols>
  <sheetData>
    <row r="1" spans="3:3" ht="31.5" x14ac:dyDescent="0.25">
      <c r="C1" s="196" t="s">
        <v>139</v>
      </c>
    </row>
    <row r="2" spans="3:3" ht="27.75" x14ac:dyDescent="0.25">
      <c r="C2" s="197" t="s">
        <v>140</v>
      </c>
    </row>
  </sheetData>
  <sheetProtection password="CCF9"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45"/>
  <sheetViews>
    <sheetView workbookViewId="0">
      <selection activeCell="E18" sqref="E18"/>
    </sheetView>
  </sheetViews>
  <sheetFormatPr defaultColWidth="11.5703125" defaultRowHeight="15" x14ac:dyDescent="0.25"/>
  <cols>
    <col min="1" max="1" width="11.5703125" style="178"/>
    <col min="2" max="2" width="11.5703125" style="178" customWidth="1"/>
    <col min="3" max="16384" width="11.5703125" style="178"/>
  </cols>
  <sheetData>
    <row r="2" spans="1:7" ht="31.5" x14ac:dyDescent="0.25">
      <c r="C2" s="196" t="s">
        <v>139</v>
      </c>
    </row>
    <row r="3" spans="1:7" ht="27.75" x14ac:dyDescent="0.25">
      <c r="C3" s="197" t="s">
        <v>140</v>
      </c>
    </row>
    <row r="8" spans="1:7" ht="15.75" x14ac:dyDescent="0.25">
      <c r="A8" s="224" t="s">
        <v>219</v>
      </c>
      <c r="B8" s="224" t="s">
        <v>247</v>
      </c>
      <c r="C8" s="222"/>
    </row>
    <row r="9" spans="1:7" ht="16.5" x14ac:dyDescent="0.3">
      <c r="A9" s="222"/>
      <c r="B9" s="223" t="s">
        <v>248</v>
      </c>
      <c r="C9" s="222"/>
    </row>
    <row r="10" spans="1:7" ht="16.5" x14ac:dyDescent="0.3">
      <c r="A10" s="222"/>
      <c r="B10" s="223" t="s">
        <v>249</v>
      </c>
      <c r="C10" s="222"/>
    </row>
    <row r="11" spans="1:7" ht="15.75" x14ac:dyDescent="0.25">
      <c r="A11" s="222"/>
      <c r="B11" s="222"/>
      <c r="C11" s="222"/>
      <c r="D11" s="222"/>
      <c r="E11" s="222"/>
      <c r="F11" s="222"/>
      <c r="G11" s="222"/>
    </row>
    <row r="12" spans="1:7" ht="15.75" x14ac:dyDescent="0.25">
      <c r="A12" s="224" t="s">
        <v>220</v>
      </c>
      <c r="B12" s="224" t="s">
        <v>231</v>
      </c>
      <c r="C12" s="222"/>
      <c r="D12" s="222"/>
      <c r="E12" s="222"/>
      <c r="F12" s="222"/>
      <c r="G12" s="222"/>
    </row>
    <row r="13" spans="1:7" ht="16.5" x14ac:dyDescent="0.3">
      <c r="A13" s="222"/>
      <c r="B13" s="223" t="s">
        <v>221</v>
      </c>
      <c r="C13" s="222"/>
      <c r="D13" s="222"/>
      <c r="E13" s="222"/>
      <c r="F13" s="222"/>
      <c r="G13" s="222"/>
    </row>
    <row r="14" spans="1:7" ht="16.5" x14ac:dyDescent="0.3">
      <c r="A14" s="222"/>
      <c r="B14" s="223" t="s">
        <v>222</v>
      </c>
      <c r="C14" s="222"/>
      <c r="D14" s="222"/>
      <c r="E14" s="222"/>
      <c r="F14" s="222"/>
      <c r="G14" s="222"/>
    </row>
    <row r="15" spans="1:7" ht="16.5" x14ac:dyDescent="0.3">
      <c r="A15" s="222"/>
      <c r="B15" s="223" t="s">
        <v>223</v>
      </c>
      <c r="C15" s="222"/>
      <c r="D15" s="222"/>
      <c r="E15" s="222"/>
      <c r="F15" s="222"/>
      <c r="G15" s="222"/>
    </row>
    <row r="16" spans="1:7" ht="16.5" x14ac:dyDescent="0.3">
      <c r="A16" s="222"/>
      <c r="B16" s="223" t="s">
        <v>224</v>
      </c>
      <c r="C16" s="222"/>
      <c r="D16" s="222"/>
      <c r="E16" s="222"/>
      <c r="F16" s="222"/>
      <c r="G16" s="222"/>
    </row>
    <row r="17" spans="1:7" ht="16.5" x14ac:dyDescent="0.3">
      <c r="A17" s="222"/>
      <c r="B17" s="223" t="s">
        <v>225</v>
      </c>
      <c r="C17" s="222"/>
      <c r="D17" s="222"/>
      <c r="E17" s="222"/>
      <c r="F17" s="222"/>
      <c r="G17" s="222"/>
    </row>
    <row r="18" spans="1:7" ht="16.5" x14ac:dyDescent="0.3">
      <c r="A18" s="222"/>
      <c r="B18" s="223" t="s">
        <v>226</v>
      </c>
      <c r="C18" s="222"/>
      <c r="D18" s="222"/>
      <c r="E18" s="222"/>
      <c r="F18" s="222"/>
      <c r="G18" s="222"/>
    </row>
    <row r="19" spans="1:7" ht="16.5" x14ac:dyDescent="0.3">
      <c r="A19" s="222"/>
      <c r="B19" s="223" t="s">
        <v>227</v>
      </c>
      <c r="C19" s="222"/>
      <c r="D19" s="222"/>
      <c r="E19" s="222"/>
      <c r="F19" s="222"/>
      <c r="G19" s="222"/>
    </row>
    <row r="20" spans="1:7" ht="16.5" x14ac:dyDescent="0.3">
      <c r="A20" s="222"/>
      <c r="B20" s="223" t="s">
        <v>228</v>
      </c>
      <c r="C20" s="222"/>
      <c r="D20" s="222"/>
      <c r="E20" s="222"/>
      <c r="F20" s="222"/>
      <c r="G20" s="222"/>
    </row>
    <row r="21" spans="1:7" ht="16.5" x14ac:dyDescent="0.3">
      <c r="A21" s="222"/>
      <c r="B21" s="223" t="s">
        <v>229</v>
      </c>
      <c r="C21" s="222"/>
      <c r="D21" s="222"/>
      <c r="E21" s="222"/>
      <c r="F21" s="222"/>
      <c r="G21" s="222"/>
    </row>
    <row r="22" spans="1:7" ht="16.5" x14ac:dyDescent="0.3">
      <c r="A22" s="222"/>
      <c r="B22" s="223" t="s">
        <v>230</v>
      </c>
      <c r="C22" s="222"/>
      <c r="D22" s="222"/>
      <c r="E22" s="222"/>
      <c r="F22" s="222"/>
      <c r="G22" s="222"/>
    </row>
    <row r="23" spans="1:7" ht="16.5" x14ac:dyDescent="0.3">
      <c r="A23" s="222"/>
      <c r="B23" s="223" t="s">
        <v>216</v>
      </c>
      <c r="C23" s="222"/>
      <c r="D23" s="222"/>
      <c r="E23" s="222"/>
      <c r="F23" s="222"/>
      <c r="G23" s="222"/>
    </row>
    <row r="24" spans="1:7" ht="16.5" x14ac:dyDescent="0.3">
      <c r="A24" s="222"/>
      <c r="B24" s="223" t="s">
        <v>215</v>
      </c>
      <c r="C24" s="222"/>
      <c r="D24" s="222"/>
      <c r="E24" s="222"/>
      <c r="F24" s="222"/>
      <c r="G24" s="222"/>
    </row>
    <row r="25" spans="1:7" ht="16.5" x14ac:dyDescent="0.3">
      <c r="A25" s="222"/>
      <c r="B25" s="223" t="s">
        <v>217</v>
      </c>
      <c r="C25" s="222"/>
      <c r="D25" s="222"/>
      <c r="E25" s="222"/>
      <c r="F25" s="222"/>
      <c r="G25" s="222"/>
    </row>
    <row r="26" spans="1:7" ht="15.75" x14ac:dyDescent="0.25">
      <c r="A26" s="222"/>
      <c r="B26" s="222"/>
      <c r="C26" s="222"/>
      <c r="D26" s="222"/>
      <c r="E26" s="222"/>
      <c r="F26" s="222"/>
      <c r="G26" s="222"/>
    </row>
    <row r="27" spans="1:7" ht="15.75" x14ac:dyDescent="0.25">
      <c r="A27" s="224" t="s">
        <v>232</v>
      </c>
      <c r="B27" s="224" t="s">
        <v>233</v>
      </c>
      <c r="C27" s="222"/>
      <c r="D27" s="222"/>
      <c r="E27" s="222"/>
      <c r="F27" s="222"/>
      <c r="G27" s="222"/>
    </row>
    <row r="28" spans="1:7" ht="16.5" x14ac:dyDescent="0.3">
      <c r="A28" s="222"/>
      <c r="B28" s="223" t="s">
        <v>221</v>
      </c>
      <c r="C28" s="222"/>
      <c r="D28" s="222"/>
      <c r="E28" s="222"/>
      <c r="F28" s="222"/>
      <c r="G28" s="222"/>
    </row>
    <row r="29" spans="1:7" ht="16.5" x14ac:dyDescent="0.3">
      <c r="A29" s="222"/>
      <c r="B29" s="223" t="s">
        <v>222</v>
      </c>
      <c r="C29" s="222"/>
    </row>
    <row r="30" spans="1:7" ht="16.5" x14ac:dyDescent="0.3">
      <c r="A30" s="222"/>
      <c r="B30" s="223" t="s">
        <v>223</v>
      </c>
      <c r="C30" s="222"/>
    </row>
    <row r="31" spans="1:7" ht="16.5" x14ac:dyDescent="0.3">
      <c r="A31" s="222"/>
      <c r="B31" s="223" t="s">
        <v>224</v>
      </c>
      <c r="C31" s="222"/>
    </row>
    <row r="32" spans="1:7" ht="16.5" x14ac:dyDescent="0.3">
      <c r="A32" s="222"/>
      <c r="B32" s="223" t="s">
        <v>225</v>
      </c>
      <c r="C32" s="222"/>
    </row>
    <row r="33" spans="1:3" ht="16.5" x14ac:dyDescent="0.3">
      <c r="A33" s="222"/>
      <c r="B33" s="223" t="s">
        <v>226</v>
      </c>
      <c r="C33" s="222"/>
    </row>
    <row r="34" spans="1:3" ht="16.5" x14ac:dyDescent="0.3">
      <c r="A34" s="222"/>
      <c r="B34" s="223" t="s">
        <v>227</v>
      </c>
      <c r="C34" s="222"/>
    </row>
    <row r="35" spans="1:3" ht="16.5" x14ac:dyDescent="0.3">
      <c r="A35" s="222"/>
      <c r="B35" s="223" t="s">
        <v>228</v>
      </c>
      <c r="C35" s="222"/>
    </row>
    <row r="36" spans="1:3" ht="16.5" x14ac:dyDescent="0.3">
      <c r="A36" s="222"/>
      <c r="B36" s="223" t="s">
        <v>229</v>
      </c>
      <c r="C36" s="222"/>
    </row>
    <row r="37" spans="1:3" ht="16.5" x14ac:dyDescent="0.3">
      <c r="A37" s="222"/>
      <c r="B37" s="223" t="s">
        <v>230</v>
      </c>
      <c r="C37" s="222"/>
    </row>
    <row r="38" spans="1:3" ht="16.5" x14ac:dyDescent="0.3">
      <c r="A38" s="222"/>
      <c r="B38" s="223" t="s">
        <v>216</v>
      </c>
      <c r="C38" s="222"/>
    </row>
    <row r="39" spans="1:3" ht="16.5" x14ac:dyDescent="0.3">
      <c r="A39" s="222"/>
      <c r="B39" s="223" t="s">
        <v>215</v>
      </c>
      <c r="C39" s="222"/>
    </row>
    <row r="40" spans="1:3" ht="16.5" x14ac:dyDescent="0.3">
      <c r="A40" s="222"/>
      <c r="B40" s="223" t="s">
        <v>217</v>
      </c>
      <c r="C40" s="222"/>
    </row>
    <row r="42" spans="1:3" ht="15.75" x14ac:dyDescent="0.25">
      <c r="A42" s="224" t="s">
        <v>234</v>
      </c>
      <c r="B42" s="224" t="s">
        <v>235</v>
      </c>
    </row>
    <row r="43" spans="1:3" ht="16.5" x14ac:dyDescent="0.3">
      <c r="A43" s="222"/>
      <c r="B43" s="223" t="s">
        <v>221</v>
      </c>
    </row>
    <row r="44" spans="1:3" ht="16.5" x14ac:dyDescent="0.3">
      <c r="A44" s="222"/>
      <c r="B44" s="223" t="s">
        <v>222</v>
      </c>
    </row>
    <row r="45" spans="1:3" ht="16.5" x14ac:dyDescent="0.3">
      <c r="A45" s="222"/>
      <c r="B45" s="223" t="s">
        <v>223</v>
      </c>
    </row>
    <row r="46" spans="1:3" ht="16.5" x14ac:dyDescent="0.3">
      <c r="A46" s="222"/>
      <c r="B46" s="223" t="s">
        <v>224</v>
      </c>
    </row>
    <row r="47" spans="1:3" ht="16.5" x14ac:dyDescent="0.3">
      <c r="A47" s="222"/>
      <c r="B47" s="223" t="s">
        <v>225</v>
      </c>
    </row>
    <row r="48" spans="1:3" ht="16.5" x14ac:dyDescent="0.3">
      <c r="A48" s="222"/>
      <c r="B48" s="223" t="s">
        <v>226</v>
      </c>
    </row>
    <row r="49" spans="1:2" ht="16.5" x14ac:dyDescent="0.3">
      <c r="A49" s="222"/>
      <c r="B49" s="223" t="s">
        <v>227</v>
      </c>
    </row>
    <row r="50" spans="1:2" ht="16.5" x14ac:dyDescent="0.3">
      <c r="A50" s="222"/>
      <c r="B50" s="223" t="s">
        <v>228</v>
      </c>
    </row>
    <row r="51" spans="1:2" ht="16.5" x14ac:dyDescent="0.3">
      <c r="A51" s="222"/>
      <c r="B51" s="223" t="s">
        <v>229</v>
      </c>
    </row>
    <row r="52" spans="1:2" ht="16.5" x14ac:dyDescent="0.3">
      <c r="A52" s="222"/>
      <c r="B52" s="223" t="s">
        <v>230</v>
      </c>
    </row>
    <row r="53" spans="1:2" ht="16.5" x14ac:dyDescent="0.3">
      <c r="A53" s="222"/>
      <c r="B53" s="223" t="s">
        <v>216</v>
      </c>
    </row>
    <row r="54" spans="1:2" ht="16.5" x14ac:dyDescent="0.3">
      <c r="A54" s="222"/>
      <c r="B54" s="223" t="s">
        <v>215</v>
      </c>
    </row>
    <row r="55" spans="1:2" ht="16.5" x14ac:dyDescent="0.3">
      <c r="A55" s="222"/>
      <c r="B55" s="223" t="s">
        <v>217</v>
      </c>
    </row>
    <row r="57" spans="1:2" ht="15.75" x14ac:dyDescent="0.25">
      <c r="A57" s="224" t="s">
        <v>236</v>
      </c>
      <c r="B57" s="224" t="s">
        <v>237</v>
      </c>
    </row>
    <row r="58" spans="1:2" ht="16.5" x14ac:dyDescent="0.3">
      <c r="A58" s="222"/>
      <c r="B58" s="223" t="s">
        <v>221</v>
      </c>
    </row>
    <row r="59" spans="1:2" ht="16.5" x14ac:dyDescent="0.3">
      <c r="A59" s="222"/>
      <c r="B59" s="223" t="s">
        <v>222</v>
      </c>
    </row>
    <row r="60" spans="1:2" ht="16.5" x14ac:dyDescent="0.3">
      <c r="A60" s="222"/>
      <c r="B60" s="223" t="s">
        <v>223</v>
      </c>
    </row>
    <row r="61" spans="1:2" ht="16.5" x14ac:dyDescent="0.3">
      <c r="A61" s="222"/>
      <c r="B61" s="223" t="s">
        <v>224</v>
      </c>
    </row>
    <row r="62" spans="1:2" ht="16.5" x14ac:dyDescent="0.3">
      <c r="A62" s="222"/>
      <c r="B62" s="223" t="s">
        <v>225</v>
      </c>
    </row>
    <row r="63" spans="1:2" ht="16.5" x14ac:dyDescent="0.3">
      <c r="A63" s="222"/>
      <c r="B63" s="223" t="s">
        <v>226</v>
      </c>
    </row>
    <row r="64" spans="1:2" ht="16.5" x14ac:dyDescent="0.3">
      <c r="A64" s="222"/>
      <c r="B64" s="223" t="s">
        <v>227</v>
      </c>
    </row>
    <row r="65" spans="1:2" ht="16.5" x14ac:dyDescent="0.3">
      <c r="A65" s="222"/>
      <c r="B65" s="223" t="s">
        <v>228</v>
      </c>
    </row>
    <row r="66" spans="1:2" ht="16.5" x14ac:dyDescent="0.3">
      <c r="A66" s="222"/>
      <c r="B66" s="223" t="s">
        <v>229</v>
      </c>
    </row>
    <row r="67" spans="1:2" ht="16.5" x14ac:dyDescent="0.3">
      <c r="A67" s="222"/>
      <c r="B67" s="223" t="s">
        <v>230</v>
      </c>
    </row>
    <row r="68" spans="1:2" ht="16.5" x14ac:dyDescent="0.3">
      <c r="A68" s="222"/>
      <c r="B68" s="223" t="s">
        <v>216</v>
      </c>
    </row>
    <row r="69" spans="1:2" ht="16.5" x14ac:dyDescent="0.3">
      <c r="A69" s="222"/>
      <c r="B69" s="223" t="s">
        <v>215</v>
      </c>
    </row>
    <row r="70" spans="1:2" ht="16.5" x14ac:dyDescent="0.3">
      <c r="A70" s="222"/>
      <c r="B70" s="223" t="s">
        <v>217</v>
      </c>
    </row>
    <row r="72" spans="1:2" ht="15.75" x14ac:dyDescent="0.25">
      <c r="A72" s="224" t="s">
        <v>238</v>
      </c>
      <c r="B72" s="224" t="s">
        <v>239</v>
      </c>
    </row>
    <row r="73" spans="1:2" ht="16.5" x14ac:dyDescent="0.3">
      <c r="A73" s="222"/>
      <c r="B73" s="223" t="s">
        <v>221</v>
      </c>
    </row>
    <row r="74" spans="1:2" ht="16.5" x14ac:dyDescent="0.3">
      <c r="A74" s="222"/>
      <c r="B74" s="223" t="s">
        <v>222</v>
      </c>
    </row>
    <row r="75" spans="1:2" ht="16.5" x14ac:dyDescent="0.3">
      <c r="A75" s="222"/>
      <c r="B75" s="223" t="s">
        <v>223</v>
      </c>
    </row>
    <row r="76" spans="1:2" ht="16.5" x14ac:dyDescent="0.3">
      <c r="A76" s="222"/>
      <c r="B76" s="223" t="s">
        <v>224</v>
      </c>
    </row>
    <row r="77" spans="1:2" ht="16.5" x14ac:dyDescent="0.3">
      <c r="A77" s="222"/>
      <c r="B77" s="223" t="s">
        <v>225</v>
      </c>
    </row>
    <row r="78" spans="1:2" ht="16.5" x14ac:dyDescent="0.3">
      <c r="A78" s="222"/>
      <c r="B78" s="223" t="s">
        <v>226</v>
      </c>
    </row>
    <row r="79" spans="1:2" ht="16.5" x14ac:dyDescent="0.3">
      <c r="A79" s="222"/>
      <c r="B79" s="223" t="s">
        <v>227</v>
      </c>
    </row>
    <row r="80" spans="1:2" ht="16.5" x14ac:dyDescent="0.3">
      <c r="A80" s="222"/>
      <c r="B80" s="223" t="s">
        <v>228</v>
      </c>
    </row>
    <row r="81" spans="1:2" ht="16.5" x14ac:dyDescent="0.3">
      <c r="A81" s="222"/>
      <c r="B81" s="223" t="s">
        <v>229</v>
      </c>
    </row>
    <row r="82" spans="1:2" ht="16.5" x14ac:dyDescent="0.3">
      <c r="A82" s="222"/>
      <c r="B82" s="223" t="s">
        <v>230</v>
      </c>
    </row>
    <row r="83" spans="1:2" ht="16.5" x14ac:dyDescent="0.3">
      <c r="A83" s="222"/>
      <c r="B83" s="223" t="s">
        <v>216</v>
      </c>
    </row>
    <row r="84" spans="1:2" ht="16.5" x14ac:dyDescent="0.3">
      <c r="A84" s="222"/>
      <c r="B84" s="223" t="s">
        <v>215</v>
      </c>
    </row>
    <row r="85" spans="1:2" ht="16.5" x14ac:dyDescent="0.3">
      <c r="A85" s="222"/>
      <c r="B85" s="223" t="s">
        <v>217</v>
      </c>
    </row>
    <row r="87" spans="1:2" ht="15.75" x14ac:dyDescent="0.25">
      <c r="A87" s="224" t="s">
        <v>238</v>
      </c>
      <c r="B87" s="224" t="s">
        <v>240</v>
      </c>
    </row>
    <row r="88" spans="1:2" ht="16.5" x14ac:dyDescent="0.3">
      <c r="A88" s="222"/>
      <c r="B88" s="223" t="s">
        <v>221</v>
      </c>
    </row>
    <row r="89" spans="1:2" ht="16.5" x14ac:dyDescent="0.3">
      <c r="A89" s="222"/>
      <c r="B89" s="223" t="s">
        <v>222</v>
      </c>
    </row>
    <row r="90" spans="1:2" ht="16.5" x14ac:dyDescent="0.3">
      <c r="A90" s="222"/>
      <c r="B90" s="223" t="s">
        <v>223</v>
      </c>
    </row>
    <row r="91" spans="1:2" ht="16.5" x14ac:dyDescent="0.3">
      <c r="A91" s="222"/>
      <c r="B91" s="223" t="s">
        <v>224</v>
      </c>
    </row>
    <row r="92" spans="1:2" ht="16.5" x14ac:dyDescent="0.3">
      <c r="A92" s="222"/>
      <c r="B92" s="223" t="s">
        <v>225</v>
      </c>
    </row>
    <row r="93" spans="1:2" ht="16.5" x14ac:dyDescent="0.3">
      <c r="A93" s="222"/>
      <c r="B93" s="223" t="s">
        <v>226</v>
      </c>
    </row>
    <row r="94" spans="1:2" ht="16.5" x14ac:dyDescent="0.3">
      <c r="A94" s="222"/>
      <c r="B94" s="223" t="s">
        <v>227</v>
      </c>
    </row>
    <row r="95" spans="1:2" ht="16.5" x14ac:dyDescent="0.3">
      <c r="A95" s="222"/>
      <c r="B95" s="223" t="s">
        <v>228</v>
      </c>
    </row>
    <row r="96" spans="1:2" ht="16.5" x14ac:dyDescent="0.3">
      <c r="A96" s="222"/>
      <c r="B96" s="223" t="s">
        <v>229</v>
      </c>
    </row>
    <row r="97" spans="1:2" ht="16.5" x14ac:dyDescent="0.3">
      <c r="A97" s="222"/>
      <c r="B97" s="223" t="s">
        <v>230</v>
      </c>
    </row>
    <row r="98" spans="1:2" ht="16.5" x14ac:dyDescent="0.3">
      <c r="A98" s="222"/>
      <c r="B98" s="223" t="s">
        <v>216</v>
      </c>
    </row>
    <row r="99" spans="1:2" ht="16.5" x14ac:dyDescent="0.3">
      <c r="A99" s="222"/>
      <c r="B99" s="223" t="s">
        <v>215</v>
      </c>
    </row>
    <row r="100" spans="1:2" ht="16.5" x14ac:dyDescent="0.3">
      <c r="A100" s="222"/>
      <c r="B100" s="223" t="s">
        <v>217</v>
      </c>
    </row>
    <row r="102" spans="1:2" ht="15.75" x14ac:dyDescent="0.25">
      <c r="A102" s="224" t="s">
        <v>241</v>
      </c>
      <c r="B102" s="224" t="s">
        <v>242</v>
      </c>
    </row>
    <row r="103" spans="1:2" ht="16.5" x14ac:dyDescent="0.3">
      <c r="A103" s="222"/>
      <c r="B103" s="223" t="s">
        <v>221</v>
      </c>
    </row>
    <row r="104" spans="1:2" ht="16.5" x14ac:dyDescent="0.3">
      <c r="A104" s="222"/>
      <c r="B104" s="223" t="s">
        <v>222</v>
      </c>
    </row>
    <row r="105" spans="1:2" ht="16.5" x14ac:dyDescent="0.3">
      <c r="A105" s="222"/>
      <c r="B105" s="223" t="s">
        <v>223</v>
      </c>
    </row>
    <row r="106" spans="1:2" ht="16.5" x14ac:dyDescent="0.3">
      <c r="A106" s="222"/>
      <c r="B106" s="223" t="s">
        <v>224</v>
      </c>
    </row>
    <row r="107" spans="1:2" ht="16.5" x14ac:dyDescent="0.3">
      <c r="A107" s="222"/>
      <c r="B107" s="223" t="s">
        <v>225</v>
      </c>
    </row>
    <row r="108" spans="1:2" ht="16.5" x14ac:dyDescent="0.3">
      <c r="A108" s="222"/>
      <c r="B108" s="223" t="s">
        <v>226</v>
      </c>
    </row>
    <row r="109" spans="1:2" ht="16.5" x14ac:dyDescent="0.3">
      <c r="A109" s="222"/>
      <c r="B109" s="223" t="s">
        <v>227</v>
      </c>
    </row>
    <row r="110" spans="1:2" ht="16.5" x14ac:dyDescent="0.3">
      <c r="A110" s="222"/>
      <c r="B110" s="223" t="s">
        <v>228</v>
      </c>
    </row>
    <row r="111" spans="1:2" ht="16.5" x14ac:dyDescent="0.3">
      <c r="A111" s="222"/>
      <c r="B111" s="223" t="s">
        <v>229</v>
      </c>
    </row>
    <row r="112" spans="1:2" ht="16.5" x14ac:dyDescent="0.3">
      <c r="A112" s="222"/>
      <c r="B112" s="223" t="s">
        <v>230</v>
      </c>
    </row>
    <row r="113" spans="1:2" ht="16.5" x14ac:dyDescent="0.3">
      <c r="A113" s="222"/>
      <c r="B113" s="223" t="s">
        <v>216</v>
      </c>
    </row>
    <row r="114" spans="1:2" ht="16.5" x14ac:dyDescent="0.3">
      <c r="A114" s="222"/>
      <c r="B114" s="223" t="s">
        <v>215</v>
      </c>
    </row>
    <row r="115" spans="1:2" ht="16.5" x14ac:dyDescent="0.3">
      <c r="A115" s="222"/>
      <c r="B115" s="223" t="s">
        <v>217</v>
      </c>
    </row>
    <row r="117" spans="1:2" ht="15.75" x14ac:dyDescent="0.25">
      <c r="A117" s="224" t="s">
        <v>243</v>
      </c>
      <c r="B117" s="224" t="s">
        <v>244</v>
      </c>
    </row>
    <row r="118" spans="1:2" ht="16.5" x14ac:dyDescent="0.3">
      <c r="A118" s="222"/>
      <c r="B118" s="223" t="s">
        <v>221</v>
      </c>
    </row>
    <row r="119" spans="1:2" ht="16.5" x14ac:dyDescent="0.3">
      <c r="A119" s="222"/>
      <c r="B119" s="223" t="s">
        <v>222</v>
      </c>
    </row>
    <row r="120" spans="1:2" ht="16.5" x14ac:dyDescent="0.3">
      <c r="A120" s="222"/>
      <c r="B120" s="223" t="s">
        <v>223</v>
      </c>
    </row>
    <row r="121" spans="1:2" ht="16.5" x14ac:dyDescent="0.3">
      <c r="A121" s="222"/>
      <c r="B121" s="223" t="s">
        <v>224</v>
      </c>
    </row>
    <row r="122" spans="1:2" ht="16.5" x14ac:dyDescent="0.3">
      <c r="A122" s="222"/>
      <c r="B122" s="223" t="s">
        <v>225</v>
      </c>
    </row>
    <row r="123" spans="1:2" ht="16.5" x14ac:dyDescent="0.3">
      <c r="A123" s="222"/>
      <c r="B123" s="223" t="s">
        <v>226</v>
      </c>
    </row>
    <row r="124" spans="1:2" ht="16.5" x14ac:dyDescent="0.3">
      <c r="A124" s="222"/>
      <c r="B124" s="223" t="s">
        <v>227</v>
      </c>
    </row>
    <row r="125" spans="1:2" ht="16.5" x14ac:dyDescent="0.3">
      <c r="A125" s="222"/>
      <c r="B125" s="223" t="s">
        <v>228</v>
      </c>
    </row>
    <row r="126" spans="1:2" ht="16.5" x14ac:dyDescent="0.3">
      <c r="A126" s="222"/>
      <c r="B126" s="223" t="s">
        <v>229</v>
      </c>
    </row>
    <row r="127" spans="1:2" ht="16.5" x14ac:dyDescent="0.3">
      <c r="A127" s="222"/>
      <c r="B127" s="223" t="s">
        <v>230</v>
      </c>
    </row>
    <row r="128" spans="1:2" ht="16.5" x14ac:dyDescent="0.3">
      <c r="A128" s="222"/>
      <c r="B128" s="223" t="s">
        <v>216</v>
      </c>
    </row>
    <row r="129" spans="1:2" ht="16.5" x14ac:dyDescent="0.3">
      <c r="A129" s="222"/>
      <c r="B129" s="223" t="s">
        <v>215</v>
      </c>
    </row>
    <row r="130" spans="1:2" ht="16.5" x14ac:dyDescent="0.3">
      <c r="A130" s="222"/>
      <c r="B130" s="223" t="s">
        <v>217</v>
      </c>
    </row>
    <row r="132" spans="1:2" ht="15.75" x14ac:dyDescent="0.25">
      <c r="A132" s="224" t="s">
        <v>246</v>
      </c>
      <c r="B132" s="224" t="s">
        <v>245</v>
      </c>
    </row>
    <row r="133" spans="1:2" ht="16.5" x14ac:dyDescent="0.3">
      <c r="A133" s="222"/>
      <c r="B133" s="223" t="s">
        <v>221</v>
      </c>
    </row>
    <row r="134" spans="1:2" ht="16.5" x14ac:dyDescent="0.3">
      <c r="A134" s="222"/>
      <c r="B134" s="223" t="s">
        <v>222</v>
      </c>
    </row>
    <row r="135" spans="1:2" ht="16.5" x14ac:dyDescent="0.3">
      <c r="A135" s="222"/>
      <c r="B135" s="223" t="s">
        <v>223</v>
      </c>
    </row>
    <row r="136" spans="1:2" ht="16.5" x14ac:dyDescent="0.3">
      <c r="A136" s="222"/>
      <c r="B136" s="223" t="s">
        <v>224</v>
      </c>
    </row>
    <row r="137" spans="1:2" ht="16.5" x14ac:dyDescent="0.3">
      <c r="A137" s="222"/>
      <c r="B137" s="223" t="s">
        <v>225</v>
      </c>
    </row>
    <row r="138" spans="1:2" ht="16.5" x14ac:dyDescent="0.3">
      <c r="A138" s="222"/>
      <c r="B138" s="223" t="s">
        <v>226</v>
      </c>
    </row>
    <row r="139" spans="1:2" ht="16.5" x14ac:dyDescent="0.3">
      <c r="A139" s="222"/>
      <c r="B139" s="223" t="s">
        <v>227</v>
      </c>
    </row>
    <row r="140" spans="1:2" ht="16.5" x14ac:dyDescent="0.3">
      <c r="A140" s="222"/>
      <c r="B140" s="223" t="s">
        <v>228</v>
      </c>
    </row>
    <row r="141" spans="1:2" ht="16.5" x14ac:dyDescent="0.3">
      <c r="A141" s="222"/>
      <c r="B141" s="223" t="s">
        <v>229</v>
      </c>
    </row>
    <row r="142" spans="1:2" ht="16.5" x14ac:dyDescent="0.3">
      <c r="A142" s="222"/>
      <c r="B142" s="223" t="s">
        <v>230</v>
      </c>
    </row>
    <row r="143" spans="1:2" ht="16.5" x14ac:dyDescent="0.3">
      <c r="A143" s="222"/>
      <c r="B143" s="223" t="s">
        <v>250</v>
      </c>
    </row>
    <row r="144" spans="1:2" ht="15.75" x14ac:dyDescent="0.25">
      <c r="A144" s="222"/>
      <c r="B144" s="222"/>
    </row>
    <row r="145" spans="1:2" ht="15.75" x14ac:dyDescent="0.25">
      <c r="A145" s="222"/>
      <c r="B145" s="222"/>
    </row>
  </sheetData>
  <sheetProtection password="CCF9" sheet="1" objects="1" scenarios="1"/>
  <hyperlinks>
    <hyperlink ref="B9" location="'Población Jóven'!B17" display="Población Joven por sexo, según grupo de edad"/>
    <hyperlink ref="B10" location="'Población Jóven'!B40" display="Población Joven con discapacidad por sexo, según grupo de edad"/>
    <hyperlink ref="B13" location="'Rasgos generales'!B9" display="Zona de Residencia"/>
    <hyperlink ref="B14" location="'Rasgos generales'!B22" display="Región"/>
    <hyperlink ref="B15" location="'Rasgos generales'!B31" display="Sexo"/>
    <hyperlink ref="B16" location="'Rasgos generales'!B43" display="Grupo de edad"/>
    <hyperlink ref="B17" location="'Rasgos generales'!B51" display="Saben leer y escribir"/>
    <hyperlink ref="B18" location="'Rasgos generales'!B62" display="Nivel de escolaridad"/>
    <hyperlink ref="B19" location="'Rasgos generales'!B77" display="Condición de actividad"/>
    <hyperlink ref="B20" location="'Rasgos generales'!B92" display="Tipo de seguro social"/>
    <hyperlink ref="B21" location="'Rasgos generales'!B105" display="Estado conyugal"/>
    <hyperlink ref="B22" location="'Rasgos generales'!B120" display="Tenencia de vivienda"/>
    <hyperlink ref="B23" location="'Rasgos generales'!B129" display="Acceso a celular"/>
    <hyperlink ref="B24" location="'Rasgos generales'!B138" display="Acceso a computadora"/>
    <hyperlink ref="B25" location="'Rasgos generales'!B153" display="Acceso a Internet"/>
    <hyperlink ref="B28" location="'limitacion visual'!B9" display="Zona de Residencia"/>
    <hyperlink ref="B29" location="'limitacion visual'!B22" display="Región"/>
    <hyperlink ref="B30" location="'limitacion visual'!B31" display="Sexo"/>
    <hyperlink ref="B31" location="'limitacion visual'!B43" display="Grupo de edad"/>
    <hyperlink ref="B32" location="'limitacion visual'!B51" display="Saben leer y escribir"/>
    <hyperlink ref="B33" location="'limitacion visual'!B62" display="Nivel de escolaridad"/>
    <hyperlink ref="B34" location="'limitacion visual'!B77" display="Condición de actividad"/>
    <hyperlink ref="B35" location="'limitacion visual'!B92" display="Tipo de seguro social"/>
    <hyperlink ref="B36" location="'limitacion visual'!B105" display="Estado conyugal"/>
    <hyperlink ref="B37" location="'limitacion visual'!B120" display="Tenencia de vivienda"/>
    <hyperlink ref="B38" location="'limitacion visual'!B129" display="Acceso a celular"/>
    <hyperlink ref="B39" location="'limitacion visual'!B138" display="Acceso a computadora"/>
    <hyperlink ref="B40" location="'limitacion visual'!B153" display="Acceso a Internet"/>
    <hyperlink ref="B43" location="'limitacion oir'!B9" display="Zona de Residencia"/>
    <hyperlink ref="B44" location="'limitacion oir'!B22" display="Región"/>
    <hyperlink ref="B45" location="'limitacion oir'!B31" display="Sexo"/>
    <hyperlink ref="B46" location="'limitacion oir'!B43" display="Grupo de edad"/>
    <hyperlink ref="B47" location="'limitacion oir'!B51" display="Saben leer y escribir"/>
    <hyperlink ref="B48" location="'limitacion oir'!B62" display="Nivel de escolaridad"/>
    <hyperlink ref="B49" location="'limitacion oir'!B77" display="Condición de actividad"/>
    <hyperlink ref="B50" location="'limitacion oir'!B92" display="Tipo de seguro social"/>
    <hyperlink ref="B51" location="'limitacion oir'!B105" display="Estado conyugal"/>
    <hyperlink ref="B52" location="'limitacion oir'!B120" display="Tenencia de vivienda"/>
    <hyperlink ref="B53" location="'limitacion oir'!B129" display="Acceso a celular"/>
    <hyperlink ref="B54" location="'limitacion oir'!B138" display="Acceso a computadora"/>
    <hyperlink ref="B55" location="'limitacion oir'!B153" display="Acceso a Internet"/>
    <hyperlink ref="B58" location="'limitacion hablar'!B9" display="Zona de Residencia"/>
    <hyperlink ref="B59" location="'limitacion hablar'!B22" display="Región"/>
    <hyperlink ref="B60" location="'limitacion hablar'!B31" display="Sexo"/>
    <hyperlink ref="B61" location="'limitacion hablar'!B43" display="Grupo de edad"/>
    <hyperlink ref="B62" location="'limitacion hablar'!B51" display="Saben leer y escribir"/>
    <hyperlink ref="B63" location="'limitacion hablar'!B62" display="Nivel de escolaridad"/>
    <hyperlink ref="B64" location="'limitacion hablar'!B77" display="Condición de actividad"/>
    <hyperlink ref="B65" location="'limitacion hablar'!B92" display="Tipo de seguro social"/>
    <hyperlink ref="B66" location="'limitacion hablar'!B105" display="Estado conyugal"/>
    <hyperlink ref="B67" location="'limitacion hablar'!B120" display="Tenencia de vivienda"/>
    <hyperlink ref="B68" location="'limitacion hablar'!B129" display="Acceso a celular"/>
    <hyperlink ref="B69" location="'limitacion hablar'!B138" display="Acceso a computadora"/>
    <hyperlink ref="B70" location="'limitacion hablar'!B153" display="Acceso a Internet"/>
    <hyperlink ref="B73" location="'limitacion caminar'!B9" display="Zona de Residencia"/>
    <hyperlink ref="B74" location="'limitacion caminar'!B22" display="Región"/>
    <hyperlink ref="B75" location="'limitacion caminar'!B31" display="Sexo"/>
    <hyperlink ref="B76" location="'limitacion caminar'!B43" display="Grupo de edad"/>
    <hyperlink ref="B77" location="'limitacion caminar'!B51" display="Saben leer y escribir"/>
    <hyperlink ref="B78" location="'limitacion caminar'!B62" display="Nivel de escolaridad"/>
    <hyperlink ref="B79" location="'limitacion caminar'!B77" display="Condición de actividad"/>
    <hyperlink ref="B80" location="'limitacion caminar'!B92" display="Tipo de seguro social"/>
    <hyperlink ref="B81" location="'limitacion caminar'!B105" display="Estado conyugal"/>
    <hyperlink ref="B82" location="'limitacion caminar'!B120" display="Tenencia de vivienda"/>
    <hyperlink ref="B83" location="'limitacion caminar'!B129" display="Acceso a celular"/>
    <hyperlink ref="B84" location="'limitacion caminar'!B138" display="Acceso a computadora"/>
    <hyperlink ref="B85" location="'limitacion caminar'!B153" display="Acceso a Internet"/>
    <hyperlink ref="B88" location="'limitacion brazos y manos'!B9" display="Zona de Residencia"/>
    <hyperlink ref="B89" location="'limitacion brazos y manos'!B22" display="Región"/>
    <hyperlink ref="B90" location="'limitacion brazos y manos'!B31" display="Sexo"/>
    <hyperlink ref="B91" location="'limitacion brazos y manos'!B43" display="Grupo de edad"/>
    <hyperlink ref="B92" location="'limitacion brazos y manos'!B51" display="Saben leer y escribir"/>
    <hyperlink ref="B93" location="'limitacion brazos y manos'!B62" display="Nivel de escolaridad"/>
    <hyperlink ref="B94" location="'limitacion brazos y manos'!B77" display="Condición de actividad"/>
    <hyperlink ref="B95" location="'limitacion brazos y manos'!B92" display="Tipo de seguro social"/>
    <hyperlink ref="B96" location="'limitacion brazos y manos'!B105" display="Estado conyugal"/>
    <hyperlink ref="B97" location="'limitacion brazos y manos'!B120" display="Tenencia de vivienda"/>
    <hyperlink ref="B98" location="'limitacion brazos y manos'!B129" display="Acceso a celular"/>
    <hyperlink ref="B99" location="'limitacion brazos y manos'!B138" display="Acceso a computadora"/>
    <hyperlink ref="B100" location="'limitacion brazos y manos'!B153" display="Acceso a Internet"/>
    <hyperlink ref="B103" location="'limitacion intelectual'!B9" display="Zona de Residencia"/>
    <hyperlink ref="B104" location="'limitacion intelectual'!B22" display="Región"/>
    <hyperlink ref="B105" location="'limitacion intelectual'!B31" display="Sexo"/>
    <hyperlink ref="B106" location="'limitacion intelectual'!B43" display="Grupo de edad"/>
    <hyperlink ref="B107" location="'limitacion intelectual'!B51" display="Saben leer y escribir"/>
    <hyperlink ref="B108" location="'limitacion intelectual'!B62" display="Nivel de escolaridad"/>
    <hyperlink ref="B109" location="'limitacion intelectual'!B77" display="Condición de actividad"/>
    <hyperlink ref="B110" location="'limitacion intelectual'!B92" display="Tipo de seguro social"/>
    <hyperlink ref="B111" location="'limitacion intelectual'!B105" display="Estado conyugal"/>
    <hyperlink ref="B112" location="'limitacion intelectual'!B120" display="Tenencia de vivienda"/>
    <hyperlink ref="B113" location="'limitacion intelectual'!B129" display="Acceso a celular"/>
    <hyperlink ref="B114" location="'limitacion intelectual'!B138" display="Acceso a computadora"/>
    <hyperlink ref="B115" location="'limitacion intelectual'!B153" display="Acceso a Internet"/>
    <hyperlink ref="B118" location="'limitacion mental'!B9" display="Zona de Residencia"/>
    <hyperlink ref="B119" location="'limitacion mental'!B22" display="Región"/>
    <hyperlink ref="B120" location="'limitacion mental'!B31" display="Sexo"/>
    <hyperlink ref="B121" location="'limitacion mental'!B43" display="Grupo de edad"/>
    <hyperlink ref="B122" location="'limitacion mental'!B51" display="Saben leer y escribir"/>
    <hyperlink ref="B123" location="'limitacion mental'!B62" display="Nivel de escolaridad"/>
    <hyperlink ref="B124" location="'limitacion mental'!B77" display="Condición de actividad"/>
    <hyperlink ref="B125" location="'limitacion mental'!B92" display="Tipo de seguro social"/>
    <hyperlink ref="B126" location="'limitacion mental'!B105" display="Estado conyugal"/>
    <hyperlink ref="B127" location="'limitacion mental'!B120" display="Tenencia de vivienda"/>
    <hyperlink ref="B128" location="'limitacion mental'!B129" display="Acceso a celular"/>
    <hyperlink ref="B129" location="'limitacion mental'!B138" display="Acceso a computadora"/>
    <hyperlink ref="B130" location="'limitacion mental'!B153" display="Acceso a Internet"/>
    <hyperlink ref="B133" location="'limitaciones múltiples'!B16" display="Zona de Residencia"/>
    <hyperlink ref="B134" location="'limitaciones múltiples'!B32" display="Región"/>
    <hyperlink ref="B135" location="'limitaciones múltiples'!B47" display="Sexo"/>
    <hyperlink ref="B136" location="'limitaciones múltiples'!B62" display="Grupo de edad"/>
    <hyperlink ref="B137" location="'limitaciones múltiples'!B76" display="Saben leer y escribir"/>
    <hyperlink ref="B138" location="'limitaciones múltiples'!B90" display="Nivel de escolaridad"/>
    <hyperlink ref="B139" location="'limitaciones múltiples'!B106" display="Condición de actividad"/>
    <hyperlink ref="B140" location="'limitaciones múltiples'!B124" display="Tipo de seguro social"/>
    <hyperlink ref="B141" location="'limitaciones múltiples'!B140" display="Estado conyugal"/>
    <hyperlink ref="B142" location="'limitaciones múltiples'!B158" display="Tenencia de vivienda"/>
    <hyperlink ref="B143" location="'limitaciones múltiples'!B176" display="Acceso a TICs"/>
  </hyperlink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3"/>
  <sheetViews>
    <sheetView workbookViewId="0">
      <selection activeCell="J9" sqref="J9"/>
    </sheetView>
  </sheetViews>
  <sheetFormatPr defaultColWidth="11.5703125" defaultRowHeight="15" x14ac:dyDescent="0.25"/>
  <cols>
    <col min="1" max="1" width="21.42578125" style="199" customWidth="1"/>
    <col min="2" max="6" width="11.5703125" style="199"/>
    <col min="7" max="7" width="17.7109375" style="199" customWidth="1"/>
    <col min="8" max="16384" width="11.5703125" style="199"/>
  </cols>
  <sheetData>
    <row r="2" spans="1:8" ht="31.5" x14ac:dyDescent="0.25">
      <c r="B2" s="203" t="s">
        <v>139</v>
      </c>
      <c r="C2" s="204"/>
      <c r="D2" s="204"/>
      <c r="E2" s="204"/>
      <c r="F2" s="204"/>
      <c r="G2" s="204"/>
      <c r="H2" s="204"/>
    </row>
    <row r="3" spans="1:8" ht="27.75" x14ac:dyDescent="0.25">
      <c r="B3" s="205" t="s">
        <v>140</v>
      </c>
      <c r="C3" s="204"/>
      <c r="D3" s="204"/>
      <c r="E3" s="204"/>
      <c r="F3" s="204"/>
      <c r="G3" s="204"/>
      <c r="H3" s="204"/>
    </row>
    <row r="7" spans="1:8" x14ac:dyDescent="0.25">
      <c r="A7" s="200" t="s">
        <v>141</v>
      </c>
    </row>
    <row r="11" spans="1:8" ht="45" customHeight="1" x14ac:dyDescent="0.25">
      <c r="A11" s="201" t="s">
        <v>143</v>
      </c>
      <c r="B11" s="228" t="s">
        <v>142</v>
      </c>
      <c r="C11" s="228"/>
      <c r="D11" s="228"/>
      <c r="E11" s="228"/>
      <c r="F11" s="228"/>
      <c r="G11" s="228"/>
      <c r="H11" s="228"/>
    </row>
    <row r="13" spans="1:8" ht="76.150000000000006" customHeight="1" x14ac:dyDescent="0.25">
      <c r="A13" s="201" t="s">
        <v>144</v>
      </c>
      <c r="B13" s="228" t="s">
        <v>145</v>
      </c>
      <c r="C13" s="228"/>
      <c r="D13" s="228"/>
      <c r="E13" s="228"/>
      <c r="F13" s="228"/>
      <c r="G13" s="228"/>
      <c r="H13" s="228"/>
    </row>
    <row r="15" spans="1:8" ht="58.15" customHeight="1" x14ac:dyDescent="0.25">
      <c r="A15" s="201" t="s">
        <v>152</v>
      </c>
      <c r="B15" s="228" t="s">
        <v>146</v>
      </c>
      <c r="C15" s="228"/>
      <c r="D15" s="228"/>
      <c r="E15" s="228"/>
      <c r="F15" s="228"/>
      <c r="G15" s="228"/>
      <c r="H15" s="228"/>
    </row>
    <row r="17" spans="1:8" ht="129" customHeight="1" x14ac:dyDescent="0.25">
      <c r="A17" s="201" t="s">
        <v>153</v>
      </c>
      <c r="B17" s="228" t="s">
        <v>147</v>
      </c>
      <c r="C17" s="228"/>
      <c r="D17" s="228"/>
      <c r="E17" s="228"/>
      <c r="F17" s="228"/>
      <c r="G17" s="228"/>
      <c r="H17" s="228"/>
    </row>
    <row r="19" spans="1:8" ht="88.9" customHeight="1" x14ac:dyDescent="0.25">
      <c r="A19" s="206" t="s">
        <v>154</v>
      </c>
      <c r="B19" s="228" t="s">
        <v>148</v>
      </c>
      <c r="C19" s="228"/>
      <c r="D19" s="228"/>
      <c r="E19" s="228"/>
      <c r="F19" s="228"/>
      <c r="G19" s="228"/>
      <c r="H19" s="228"/>
    </row>
    <row r="21" spans="1:8" ht="177" customHeight="1" x14ac:dyDescent="0.25">
      <c r="A21" s="201" t="s">
        <v>155</v>
      </c>
      <c r="B21" s="228" t="s">
        <v>149</v>
      </c>
      <c r="C21" s="228"/>
      <c r="D21" s="228"/>
      <c r="E21" s="228"/>
      <c r="F21" s="228"/>
      <c r="G21" s="228"/>
      <c r="H21" s="228"/>
    </row>
    <row r="23" spans="1:8" ht="104.45" customHeight="1" x14ac:dyDescent="0.25">
      <c r="A23" s="202" t="s">
        <v>156</v>
      </c>
      <c r="B23" s="228" t="s">
        <v>150</v>
      </c>
      <c r="C23" s="228"/>
      <c r="D23" s="228"/>
      <c r="E23" s="228"/>
      <c r="F23" s="228"/>
      <c r="G23" s="228"/>
      <c r="H23" s="228"/>
    </row>
    <row r="25" spans="1:8" ht="27" customHeight="1" x14ac:dyDescent="0.25">
      <c r="A25" s="201" t="s">
        <v>157</v>
      </c>
      <c r="B25" s="228" t="s">
        <v>151</v>
      </c>
      <c r="C25" s="228"/>
      <c r="D25" s="228"/>
      <c r="E25" s="228"/>
      <c r="F25" s="228"/>
      <c r="G25" s="228"/>
      <c r="H25" s="228"/>
    </row>
    <row r="27" spans="1:8" ht="54" customHeight="1" x14ac:dyDescent="0.25">
      <c r="A27" s="202" t="s">
        <v>251</v>
      </c>
      <c r="B27" s="228" t="s">
        <v>252</v>
      </c>
      <c r="C27" s="228"/>
      <c r="D27" s="228"/>
      <c r="E27" s="228"/>
      <c r="F27" s="228"/>
      <c r="G27" s="228"/>
      <c r="H27" s="228"/>
    </row>
    <row r="29" spans="1:8" ht="45" customHeight="1" x14ac:dyDescent="0.25">
      <c r="A29" s="225" t="s">
        <v>253</v>
      </c>
      <c r="B29" s="230" t="s">
        <v>254</v>
      </c>
      <c r="C29" s="230"/>
      <c r="D29" s="230"/>
      <c r="E29" s="230"/>
      <c r="F29" s="230"/>
      <c r="G29" s="230"/>
      <c r="H29" s="230"/>
    </row>
    <row r="31" spans="1:8" ht="53.45" customHeight="1" x14ac:dyDescent="0.25">
      <c r="A31" s="225" t="s">
        <v>255</v>
      </c>
      <c r="B31" s="229" t="s">
        <v>256</v>
      </c>
      <c r="C31" s="229"/>
      <c r="D31" s="229"/>
      <c r="E31" s="229"/>
      <c r="F31" s="229"/>
      <c r="G31" s="229"/>
      <c r="H31" s="229"/>
    </row>
    <row r="33" spans="1:8" ht="49.15" customHeight="1" x14ac:dyDescent="0.25">
      <c r="A33" s="225" t="s">
        <v>257</v>
      </c>
      <c r="B33" s="229" t="s">
        <v>258</v>
      </c>
      <c r="C33" s="229"/>
      <c r="D33" s="229"/>
      <c r="E33" s="229"/>
      <c r="F33" s="229"/>
      <c r="G33" s="229"/>
      <c r="H33" s="229"/>
    </row>
  </sheetData>
  <sheetProtection password="CCF9" sheet="1" objects="1" scenarios="1"/>
  <mergeCells count="12">
    <mergeCell ref="B33:H33"/>
    <mergeCell ref="B27:H27"/>
    <mergeCell ref="B29:H29"/>
    <mergeCell ref="B31:H31"/>
    <mergeCell ref="B23:H23"/>
    <mergeCell ref="B25:H25"/>
    <mergeCell ref="B21:H21"/>
    <mergeCell ref="B11:H11"/>
    <mergeCell ref="B13:H13"/>
    <mergeCell ref="B15:H15"/>
    <mergeCell ref="B17:H17"/>
    <mergeCell ref="B19:H19"/>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66"/>
  <sheetViews>
    <sheetView showGridLines="0" workbookViewId="0">
      <selection activeCell="E7" sqref="E7:E11"/>
    </sheetView>
  </sheetViews>
  <sheetFormatPr defaultColWidth="11.42578125" defaultRowHeight="15" x14ac:dyDescent="0.25"/>
  <cols>
    <col min="1" max="1" width="5.140625" customWidth="1"/>
    <col min="2" max="2" width="22.140625" customWidth="1"/>
  </cols>
  <sheetData>
    <row r="4" spans="2:9" ht="28.9" customHeight="1" thickBot="1" x14ac:dyDescent="0.3">
      <c r="B4" s="231" t="s">
        <v>86</v>
      </c>
      <c r="C4" s="231"/>
      <c r="D4" s="231"/>
      <c r="E4" s="231"/>
      <c r="F4" s="231"/>
      <c r="G4" s="231"/>
      <c r="H4" s="231"/>
    </row>
    <row r="5" spans="2:9" ht="21.6" customHeight="1" thickBot="1" x14ac:dyDescent="0.3">
      <c r="B5" s="69" t="s">
        <v>80</v>
      </c>
      <c r="C5" s="53" t="s">
        <v>16</v>
      </c>
      <c r="D5" s="53" t="s">
        <v>17</v>
      </c>
      <c r="E5" s="53" t="s">
        <v>8</v>
      </c>
      <c r="F5" s="53" t="s">
        <v>81</v>
      </c>
      <c r="G5" s="53" t="s">
        <v>82</v>
      </c>
      <c r="H5" s="53" t="s">
        <v>83</v>
      </c>
    </row>
    <row r="6" spans="2:9" x14ac:dyDescent="0.25">
      <c r="B6" s="54" t="s">
        <v>84</v>
      </c>
      <c r="C6" s="55">
        <v>425524</v>
      </c>
      <c r="D6" s="55">
        <v>409534</v>
      </c>
      <c r="E6" s="55">
        <v>835058</v>
      </c>
      <c r="F6" s="56">
        <f>+C6/$E$13</f>
        <v>9.8919685929694967E-2</v>
      </c>
      <c r="G6" s="56">
        <f t="shared" ref="G6:H12" si="0">+D6/$E$13</f>
        <v>9.5202561212838058E-2</v>
      </c>
      <c r="H6" s="56">
        <f t="shared" si="0"/>
        <v>0.19412224714253301</v>
      </c>
    </row>
    <row r="7" spans="2:9" x14ac:dyDescent="0.25">
      <c r="B7" s="57" t="s">
        <v>18</v>
      </c>
      <c r="C7" s="58">
        <v>117094</v>
      </c>
      <c r="D7" s="58">
        <v>115678</v>
      </c>
      <c r="E7" s="58">
        <v>232772</v>
      </c>
      <c r="F7" s="59">
        <f t="shared" ref="F7:F12" si="1">+C7/$E$13</f>
        <v>2.7220325303042137E-2</v>
      </c>
      <c r="G7" s="59">
        <f t="shared" si="0"/>
        <v>2.6891154033556873E-2</v>
      </c>
      <c r="H7" s="59">
        <f t="shared" si="0"/>
        <v>5.411147933659901E-2</v>
      </c>
    </row>
    <row r="8" spans="2:9" x14ac:dyDescent="0.25">
      <c r="B8" s="60" t="s">
        <v>19</v>
      </c>
      <c r="C8" s="61">
        <v>121439</v>
      </c>
      <c r="D8" s="61">
        <v>121714</v>
      </c>
      <c r="E8" s="61">
        <v>243153</v>
      </c>
      <c r="F8" s="62">
        <f t="shared" si="1"/>
        <v>2.8230388273320018E-2</v>
      </c>
      <c r="G8" s="62">
        <f t="shared" si="0"/>
        <v>2.8294316309413554E-2</v>
      </c>
      <c r="H8" s="62">
        <f t="shared" si="0"/>
        <v>5.6524704582733572E-2</v>
      </c>
    </row>
    <row r="9" spans="2:9" x14ac:dyDescent="0.25">
      <c r="B9" s="57" t="s">
        <v>20</v>
      </c>
      <c r="C9" s="58">
        <v>283775</v>
      </c>
      <c r="D9" s="58">
        <v>288728</v>
      </c>
      <c r="E9" s="58">
        <v>572503</v>
      </c>
      <c r="F9" s="59">
        <f t="shared" si="1"/>
        <v>6.5967921608885025E-2</v>
      </c>
      <c r="G9" s="59">
        <f t="shared" si="0"/>
        <v>6.7119323655326066E-2</v>
      </c>
      <c r="H9" s="59">
        <f t="shared" si="0"/>
        <v>0.13308724526421109</v>
      </c>
    </row>
    <row r="10" spans="2:9" x14ac:dyDescent="0.25">
      <c r="B10" s="60" t="s">
        <v>21</v>
      </c>
      <c r="C10" s="61">
        <v>184046</v>
      </c>
      <c r="D10" s="61">
        <v>194378</v>
      </c>
      <c r="E10" s="61">
        <v>378424</v>
      </c>
      <c r="F10" s="62">
        <f t="shared" si="1"/>
        <v>4.2784361203167483E-2</v>
      </c>
      <c r="G10" s="62">
        <f t="shared" si="0"/>
        <v>4.5186195635598107E-2</v>
      </c>
      <c r="H10" s="62">
        <f t="shared" si="0"/>
        <v>8.797055683876559E-2</v>
      </c>
    </row>
    <row r="11" spans="2:9" x14ac:dyDescent="0.25">
      <c r="B11" s="57" t="s">
        <v>22</v>
      </c>
      <c r="C11" s="58">
        <v>189623</v>
      </c>
      <c r="D11" s="58">
        <v>203214</v>
      </c>
      <c r="E11" s="58">
        <v>392837</v>
      </c>
      <c r="F11" s="59">
        <f t="shared" si="1"/>
        <v>4.4080821775144406E-2</v>
      </c>
      <c r="G11" s="59">
        <f t="shared" si="0"/>
        <v>4.7240261551679888E-2</v>
      </c>
      <c r="H11" s="59">
        <f t="shared" si="0"/>
        <v>9.1321083326824301E-2</v>
      </c>
    </row>
    <row r="12" spans="2:9" ht="15.75" thickBot="1" x14ac:dyDescent="0.3">
      <c r="B12" s="63" t="s">
        <v>85</v>
      </c>
      <c r="C12" s="64">
        <v>784562</v>
      </c>
      <c r="D12" s="64">
        <v>862403</v>
      </c>
      <c r="E12" s="64">
        <v>1646965</v>
      </c>
      <c r="F12" s="65">
        <f t="shared" si="1"/>
        <v>0.18238366492224492</v>
      </c>
      <c r="G12" s="65">
        <f t="shared" si="0"/>
        <v>0.20047901858608852</v>
      </c>
      <c r="H12" s="65">
        <f t="shared" si="0"/>
        <v>0.38286268350833341</v>
      </c>
    </row>
    <row r="13" spans="2:9" ht="15.75" thickBot="1" x14ac:dyDescent="0.3">
      <c r="B13" s="66" t="s">
        <v>8</v>
      </c>
      <c r="C13" s="67">
        <v>2106063</v>
      </c>
      <c r="D13" s="67">
        <v>2195649</v>
      </c>
      <c r="E13" s="67">
        <v>4301712</v>
      </c>
      <c r="F13" s="68">
        <f>SUM(F6:F12)</f>
        <v>0.48958716901549892</v>
      </c>
      <c r="G13" s="68">
        <f t="shared" ref="G13:H13" si="2">SUM(G6:G12)</f>
        <v>0.51041283098450108</v>
      </c>
      <c r="H13" s="68">
        <f t="shared" si="2"/>
        <v>1</v>
      </c>
    </row>
    <row r="14" spans="2:9" ht="15" customHeight="1" x14ac:dyDescent="0.25">
      <c r="B14" s="232" t="s">
        <v>41</v>
      </c>
      <c r="C14" s="232"/>
      <c r="D14" s="232"/>
      <c r="E14" s="232"/>
      <c r="F14" s="232"/>
      <c r="G14" s="232"/>
      <c r="H14" s="232"/>
    </row>
    <row r="15" spans="2:9" x14ac:dyDescent="0.25">
      <c r="B15" s="18"/>
      <c r="C15" s="18"/>
      <c r="D15" s="18"/>
      <c r="E15" s="18"/>
      <c r="F15" s="18"/>
      <c r="G15" s="18"/>
    </row>
    <row r="16" spans="2:9" x14ac:dyDescent="0.25">
      <c r="I16" s="70"/>
    </row>
    <row r="17" spans="2:10" x14ac:dyDescent="0.25">
      <c r="I17" s="70"/>
      <c r="J17" s="71"/>
    </row>
    <row r="18" spans="2:10" x14ac:dyDescent="0.25">
      <c r="I18" s="70"/>
      <c r="J18" s="71"/>
    </row>
    <row r="19" spans="2:10" x14ac:dyDescent="0.25">
      <c r="I19" s="70"/>
      <c r="J19" s="71"/>
    </row>
    <row r="27" spans="2:10" ht="37.15" customHeight="1" thickBot="1" x14ac:dyDescent="0.3">
      <c r="B27" s="231" t="s">
        <v>87</v>
      </c>
      <c r="C27" s="231"/>
      <c r="D27" s="231"/>
      <c r="E27" s="231"/>
      <c r="F27" s="231"/>
      <c r="G27" s="231"/>
      <c r="H27" s="231"/>
    </row>
    <row r="28" spans="2:10" ht="21.6" customHeight="1" thickBot="1" x14ac:dyDescent="0.3">
      <c r="B28" s="69" t="s">
        <v>80</v>
      </c>
      <c r="C28" s="53" t="s">
        <v>16</v>
      </c>
      <c r="D28" s="53" t="s">
        <v>17</v>
      </c>
      <c r="E28" s="53" t="s">
        <v>8</v>
      </c>
      <c r="F28" s="53" t="s">
        <v>81</v>
      </c>
      <c r="G28" s="53" t="s">
        <v>82</v>
      </c>
      <c r="H28" s="53" t="s">
        <v>83</v>
      </c>
    </row>
    <row r="29" spans="2:10" x14ac:dyDescent="0.25">
      <c r="B29" s="54" t="s">
        <v>84</v>
      </c>
      <c r="C29" s="55">
        <v>14260</v>
      </c>
      <c r="D29" s="55">
        <v>10705</v>
      </c>
      <c r="E29" s="55">
        <f>+C29+D29</f>
        <v>24965</v>
      </c>
      <c r="F29" s="56">
        <f>+C29/$E$36</f>
        <v>3.1489525205973735E-2</v>
      </c>
      <c r="G29" s="56">
        <f t="shared" ref="G29:H35" si="3">+D29/$E$36</f>
        <v>2.3639226320473269E-2</v>
      </c>
      <c r="H29" s="56">
        <f t="shared" si="3"/>
        <v>5.5128751526447008E-2</v>
      </c>
    </row>
    <row r="30" spans="2:10" x14ac:dyDescent="0.25">
      <c r="B30" s="57" t="s">
        <v>18</v>
      </c>
      <c r="C30" s="58">
        <v>5874</v>
      </c>
      <c r="D30" s="58">
        <v>5094</v>
      </c>
      <c r="E30" s="58">
        <f t="shared" ref="E30:E35" si="4">+C30+D30</f>
        <v>10968</v>
      </c>
      <c r="F30" s="59">
        <f t="shared" ref="F30:F35" si="5">+C30/$E$36</f>
        <v>1.2971211154269966E-2</v>
      </c>
      <c r="G30" s="59">
        <f t="shared" si="3"/>
        <v>1.1248782706818387E-2</v>
      </c>
      <c r="H30" s="59">
        <f t="shared" si="3"/>
        <v>2.4219993861088356E-2</v>
      </c>
    </row>
    <row r="31" spans="2:10" x14ac:dyDescent="0.25">
      <c r="B31" s="60" t="s">
        <v>19</v>
      </c>
      <c r="C31" s="61">
        <v>5712</v>
      </c>
      <c r="D31" s="61">
        <v>5713</v>
      </c>
      <c r="E31" s="61">
        <f t="shared" si="4"/>
        <v>11425</v>
      </c>
      <c r="F31" s="62">
        <f t="shared" si="5"/>
        <v>1.261347601518387E-2</v>
      </c>
      <c r="G31" s="62">
        <f t="shared" si="3"/>
        <v>1.2615684256783166E-2</v>
      </c>
      <c r="H31" s="62">
        <f t="shared" si="3"/>
        <v>2.5229160271967036E-2</v>
      </c>
    </row>
    <row r="32" spans="2:10" x14ac:dyDescent="0.25">
      <c r="B32" s="57" t="s">
        <v>20</v>
      </c>
      <c r="C32" s="58">
        <v>13950</v>
      </c>
      <c r="D32" s="58">
        <v>13138</v>
      </c>
      <c r="E32" s="58">
        <f t="shared" si="4"/>
        <v>27088</v>
      </c>
      <c r="F32" s="59">
        <f t="shared" si="5"/>
        <v>3.0804970310191696E-2</v>
      </c>
      <c r="G32" s="59">
        <f t="shared" si="3"/>
        <v>2.9011878131562616E-2</v>
      </c>
      <c r="H32" s="59">
        <f t="shared" si="3"/>
        <v>5.9816848441754313E-2</v>
      </c>
    </row>
    <row r="33" spans="2:9" x14ac:dyDescent="0.25">
      <c r="B33" s="60" t="s">
        <v>21</v>
      </c>
      <c r="C33" s="61">
        <v>9823</v>
      </c>
      <c r="D33" s="61">
        <v>9599</v>
      </c>
      <c r="E33" s="61">
        <f t="shared" si="4"/>
        <v>19422</v>
      </c>
      <c r="F33" s="62">
        <f t="shared" si="5"/>
        <v>2.1691557229893407E-2</v>
      </c>
      <c r="G33" s="62">
        <f t="shared" si="3"/>
        <v>2.1196911111650903E-2</v>
      </c>
      <c r="H33" s="62">
        <f t="shared" si="3"/>
        <v>4.2888468341544313E-2</v>
      </c>
    </row>
    <row r="34" spans="2:9" x14ac:dyDescent="0.25">
      <c r="B34" s="57" t="s">
        <v>22</v>
      </c>
      <c r="C34" s="58">
        <v>12094</v>
      </c>
      <c r="D34" s="58">
        <v>11464</v>
      </c>
      <c r="E34" s="58">
        <f t="shared" si="4"/>
        <v>23558</v>
      </c>
      <c r="F34" s="59">
        <f t="shared" si="5"/>
        <v>2.6706473901896659E-2</v>
      </c>
      <c r="G34" s="59">
        <f t="shared" si="3"/>
        <v>2.5315281694339616E-2</v>
      </c>
      <c r="H34" s="59">
        <f t="shared" si="3"/>
        <v>5.2021755596236272E-2</v>
      </c>
    </row>
    <row r="35" spans="2:9" ht="15.75" thickBot="1" x14ac:dyDescent="0.3">
      <c r="B35" s="63" t="s">
        <v>85</v>
      </c>
      <c r="C35" s="64">
        <v>156682</v>
      </c>
      <c r="D35" s="64">
        <v>178741</v>
      </c>
      <c r="E35" s="64">
        <f t="shared" si="4"/>
        <v>335423</v>
      </c>
      <c r="F35" s="65">
        <f t="shared" si="5"/>
        <v>0.34599171026103626</v>
      </c>
      <c r="G35" s="65">
        <f t="shared" si="3"/>
        <v>0.39470331169992645</v>
      </c>
      <c r="H35" s="65">
        <f t="shared" si="3"/>
        <v>0.74069502196096271</v>
      </c>
    </row>
    <row r="36" spans="2:9" ht="15.75" thickBot="1" x14ac:dyDescent="0.3">
      <c r="B36" s="66" t="s">
        <v>8</v>
      </c>
      <c r="C36" s="67">
        <f>SUM(C29:C35)</f>
        <v>218395</v>
      </c>
      <c r="D36" s="67">
        <f>SUM(D29:D35)</f>
        <v>234454</v>
      </c>
      <c r="E36" s="67">
        <f>SUM(E29:E35)</f>
        <v>452849</v>
      </c>
      <c r="F36" s="68">
        <f>SUM(F29:F35)</f>
        <v>0.48226892407844557</v>
      </c>
      <c r="G36" s="68">
        <f t="shared" ref="G36" si="6">SUM(G29:G35)</f>
        <v>0.51773107592155443</v>
      </c>
      <c r="H36" s="68">
        <f t="shared" ref="H36" si="7">SUM(H29:H35)</f>
        <v>1</v>
      </c>
      <c r="I36" s="85">
        <f>+E36/E13</f>
        <v>0.10527180806153456</v>
      </c>
    </row>
    <row r="37" spans="2:9" x14ac:dyDescent="0.25">
      <c r="B37" s="232" t="s">
        <v>41</v>
      </c>
      <c r="C37" s="232"/>
      <c r="D37" s="232"/>
      <c r="E37" s="232"/>
      <c r="F37" s="232"/>
      <c r="G37" s="232"/>
      <c r="H37" s="232"/>
    </row>
    <row r="50" spans="4:5" x14ac:dyDescent="0.25">
      <c r="D50" s="70"/>
      <c r="E50" s="71"/>
    </row>
    <row r="51" spans="4:5" x14ac:dyDescent="0.25">
      <c r="E51" s="71"/>
    </row>
    <row r="66" spans="2:2" ht="18" x14ac:dyDescent="0.25">
      <c r="B66" s="176" t="s">
        <v>129</v>
      </c>
    </row>
  </sheetData>
  <sheetProtection password="CCF9" sheet="1" objects="1" scenarios="1"/>
  <mergeCells count="4">
    <mergeCell ref="B4:H4"/>
    <mergeCell ref="B14:H14"/>
    <mergeCell ref="B27:H27"/>
    <mergeCell ref="B37:H37"/>
  </mergeCells>
  <hyperlinks>
    <hyperlink ref="B66" location="'Población Jóven'!B1" display="Inicio"/>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3"/>
  <sheetViews>
    <sheetView showGridLines="0" workbookViewId="0">
      <selection activeCell="C1" sqref="C1"/>
    </sheetView>
  </sheetViews>
  <sheetFormatPr defaultColWidth="8.85546875" defaultRowHeight="14.25" x14ac:dyDescent="0.2"/>
  <cols>
    <col min="1" max="1" width="3.7109375" style="13" customWidth="1"/>
    <col min="2" max="2" width="8" style="13" customWidth="1"/>
    <col min="3" max="3" width="28.140625" style="46" customWidth="1"/>
    <col min="4" max="4" width="12.42578125" style="46" customWidth="1"/>
    <col min="5" max="7" width="12.42578125" style="47" customWidth="1"/>
    <col min="8" max="9" width="10.7109375" style="13" customWidth="1"/>
    <col min="10" max="10" width="22" style="13" customWidth="1"/>
    <col min="11" max="14" width="11.7109375" style="13" customWidth="1"/>
    <col min="15" max="15" width="8.5703125" style="13" customWidth="1"/>
    <col min="16" max="16384" width="8.85546875" style="13"/>
  </cols>
  <sheetData>
    <row r="1" spans="2:7" ht="15" x14ac:dyDescent="0.25">
      <c r="B1" s="12"/>
    </row>
    <row r="4" spans="2:7" ht="39" customHeight="1" thickBot="1" x14ac:dyDescent="0.25">
      <c r="B4" s="234" t="s">
        <v>47</v>
      </c>
      <c r="C4" s="234"/>
      <c r="D4" s="234"/>
      <c r="E4" s="234"/>
      <c r="F4" s="234"/>
      <c r="G4" s="234"/>
    </row>
    <row r="5" spans="2:7" ht="28.9" customHeight="1" thickTop="1" thickBot="1" x14ac:dyDescent="0.25">
      <c r="B5" s="237"/>
      <c r="C5" s="238"/>
      <c r="D5" s="111" t="s">
        <v>2</v>
      </c>
      <c r="E5" s="112" t="s">
        <v>3</v>
      </c>
      <c r="F5" s="112" t="s">
        <v>4</v>
      </c>
      <c r="G5" s="112" t="s">
        <v>5</v>
      </c>
    </row>
    <row r="6" spans="2:7" ht="21" customHeight="1" thickBot="1" x14ac:dyDescent="0.25">
      <c r="B6" s="235" t="s">
        <v>1</v>
      </c>
      <c r="C6" s="135" t="s">
        <v>6</v>
      </c>
      <c r="D6" s="136">
        <v>68412</v>
      </c>
      <c r="E6" s="137">
        <v>73.990114751084235</v>
      </c>
      <c r="F6" s="137">
        <v>73.990114751084235</v>
      </c>
      <c r="G6" s="138">
        <v>73.990114751084235</v>
      </c>
    </row>
    <row r="7" spans="2:7" ht="21" customHeight="1" x14ac:dyDescent="0.2">
      <c r="B7" s="235"/>
      <c r="C7" s="18" t="s">
        <v>7</v>
      </c>
      <c r="D7" s="36">
        <v>24049</v>
      </c>
      <c r="E7" s="37">
        <v>26.009885248915758</v>
      </c>
      <c r="F7" s="37">
        <v>26.009885248915758</v>
      </c>
      <c r="G7" s="37">
        <v>100</v>
      </c>
    </row>
    <row r="8" spans="2:7" ht="21" customHeight="1" thickBot="1" x14ac:dyDescent="0.25">
      <c r="B8" s="236"/>
      <c r="C8" s="24" t="s">
        <v>8</v>
      </c>
      <c r="D8" s="38">
        <v>92461</v>
      </c>
      <c r="E8" s="39">
        <v>100</v>
      </c>
      <c r="F8" s="39">
        <v>100</v>
      </c>
      <c r="G8" s="40"/>
    </row>
    <row r="9" spans="2:7" ht="22.9" customHeight="1" thickTop="1" x14ac:dyDescent="0.2">
      <c r="B9" s="233" t="s">
        <v>41</v>
      </c>
      <c r="C9" s="233"/>
      <c r="D9" s="233"/>
      <c r="E9" s="233"/>
      <c r="F9" s="233"/>
      <c r="G9" s="233"/>
    </row>
    <row r="10" spans="2:7" ht="15" customHeight="1" x14ac:dyDescent="0.2">
      <c r="B10" s="14"/>
      <c r="C10" s="18"/>
      <c r="D10" s="36"/>
      <c r="E10" s="37"/>
      <c r="F10" s="37"/>
      <c r="G10" s="33"/>
    </row>
    <row r="11" spans="2:7" ht="15" customHeight="1" x14ac:dyDescent="0.2">
      <c r="B11" s="14"/>
      <c r="C11" s="18"/>
      <c r="D11" s="36"/>
      <c r="E11" s="37"/>
      <c r="F11" s="37"/>
      <c r="G11" s="33"/>
    </row>
    <row r="12" spans="2:7" ht="32.450000000000003" customHeight="1" thickBot="1" x14ac:dyDescent="0.25">
      <c r="B12" s="234" t="s">
        <v>48</v>
      </c>
      <c r="C12" s="234"/>
      <c r="D12" s="234"/>
      <c r="E12" s="234"/>
      <c r="F12" s="234"/>
      <c r="G12" s="234"/>
    </row>
    <row r="13" spans="2:7" ht="27.6" customHeight="1" thickTop="1" thickBot="1" x14ac:dyDescent="0.25">
      <c r="B13" s="237"/>
      <c r="C13" s="237"/>
      <c r="D13" s="28" t="s">
        <v>2</v>
      </c>
      <c r="E13" s="29" t="s">
        <v>3</v>
      </c>
      <c r="F13" s="29" t="s">
        <v>4</v>
      </c>
      <c r="G13" s="29" t="s">
        <v>5</v>
      </c>
    </row>
    <row r="14" spans="2:7" ht="20.45" customHeight="1" thickBot="1" x14ac:dyDescent="0.25">
      <c r="B14" s="235" t="s">
        <v>1</v>
      </c>
      <c r="C14" s="135" t="s">
        <v>9</v>
      </c>
      <c r="D14" s="136">
        <v>49623</v>
      </c>
      <c r="E14" s="137">
        <v>53.669114545592194</v>
      </c>
      <c r="F14" s="137">
        <v>53.669114545592194</v>
      </c>
      <c r="G14" s="138">
        <v>53.669114545592194</v>
      </c>
    </row>
    <row r="15" spans="2:7" ht="20.45" customHeight="1" x14ac:dyDescent="0.2">
      <c r="B15" s="235"/>
      <c r="C15" s="18" t="s">
        <v>10</v>
      </c>
      <c r="D15" s="36">
        <v>9579</v>
      </c>
      <c r="E15" s="37">
        <v>10.360043694098053</v>
      </c>
      <c r="F15" s="37">
        <v>10.360043694098053</v>
      </c>
      <c r="G15" s="37">
        <v>64.029158239690247</v>
      </c>
    </row>
    <row r="16" spans="2:7" ht="20.45" customHeight="1" x14ac:dyDescent="0.2">
      <c r="B16" s="235"/>
      <c r="C16" s="18" t="s">
        <v>11</v>
      </c>
      <c r="D16" s="36">
        <v>6090</v>
      </c>
      <c r="E16" s="37">
        <v>6.5865608202377217</v>
      </c>
      <c r="F16" s="37">
        <v>6.5865608202377217</v>
      </c>
      <c r="G16" s="37">
        <v>70.615719059927969</v>
      </c>
    </row>
    <row r="17" spans="2:7" ht="20.45" customHeight="1" x14ac:dyDescent="0.2">
      <c r="B17" s="235"/>
      <c r="C17" s="18" t="s">
        <v>12</v>
      </c>
      <c r="D17" s="36">
        <v>4608</v>
      </c>
      <c r="E17" s="37">
        <v>4.9837228669384928</v>
      </c>
      <c r="F17" s="37">
        <v>4.9837228669384928</v>
      </c>
      <c r="G17" s="37">
        <v>75.599441926866461</v>
      </c>
    </row>
    <row r="18" spans="2:7" ht="20.45" customHeight="1" x14ac:dyDescent="0.2">
      <c r="B18" s="235"/>
      <c r="C18" s="18" t="s">
        <v>13</v>
      </c>
      <c r="D18" s="36">
        <v>7238</v>
      </c>
      <c r="E18" s="37">
        <v>7.8281653886503495</v>
      </c>
      <c r="F18" s="37">
        <v>7.8281653886503495</v>
      </c>
      <c r="G18" s="37">
        <v>83.427607315516809</v>
      </c>
    </row>
    <row r="19" spans="2:7" ht="20.45" customHeight="1" x14ac:dyDescent="0.2">
      <c r="B19" s="235"/>
      <c r="C19" s="18" t="s">
        <v>14</v>
      </c>
      <c r="D19" s="36">
        <v>8529</v>
      </c>
      <c r="E19" s="37">
        <v>9.2244297595743063</v>
      </c>
      <c r="F19" s="37">
        <v>9.2244297595743063</v>
      </c>
      <c r="G19" s="37">
        <v>92.652037075091116</v>
      </c>
    </row>
    <row r="20" spans="2:7" ht="20.45" customHeight="1" x14ac:dyDescent="0.2">
      <c r="B20" s="235"/>
      <c r="C20" s="18" t="s">
        <v>15</v>
      </c>
      <c r="D20" s="36">
        <v>6794</v>
      </c>
      <c r="E20" s="37">
        <v>7.3479629249088809</v>
      </c>
      <c r="F20" s="37">
        <v>7.3479629249088809</v>
      </c>
      <c r="G20" s="37">
        <v>100</v>
      </c>
    </row>
    <row r="21" spans="2:7" ht="20.45" customHeight="1" thickBot="1" x14ac:dyDescent="0.25">
      <c r="B21" s="236"/>
      <c r="C21" s="24" t="s">
        <v>8</v>
      </c>
      <c r="D21" s="38">
        <v>92461</v>
      </c>
      <c r="E21" s="39">
        <v>100</v>
      </c>
      <c r="F21" s="39">
        <v>100</v>
      </c>
      <c r="G21" s="40"/>
    </row>
    <row r="22" spans="2:7" ht="15.6" customHeight="1" thickTop="1" x14ac:dyDescent="0.2">
      <c r="B22" s="233" t="s">
        <v>41</v>
      </c>
      <c r="C22" s="233"/>
      <c r="D22" s="233"/>
      <c r="E22" s="233"/>
      <c r="F22" s="233"/>
      <c r="G22" s="233"/>
    </row>
    <row r="23" spans="2:7" x14ac:dyDescent="0.2">
      <c r="B23" s="18"/>
      <c r="C23" s="18"/>
      <c r="D23" s="18"/>
      <c r="E23" s="33"/>
      <c r="F23" s="33"/>
      <c r="G23" s="33"/>
    </row>
    <row r="24" spans="2:7" x14ac:dyDescent="0.2">
      <c r="B24" s="18"/>
      <c r="C24" s="18"/>
      <c r="D24" s="18"/>
      <c r="E24" s="33"/>
      <c r="F24" s="33"/>
      <c r="G24" s="33"/>
    </row>
    <row r="25" spans="2:7" x14ac:dyDescent="0.2">
      <c r="B25" s="18"/>
      <c r="C25" s="18"/>
      <c r="D25" s="18"/>
      <c r="E25" s="33"/>
      <c r="F25" s="33"/>
      <c r="G25" s="33"/>
    </row>
    <row r="26" spans="2:7" ht="33" customHeight="1" thickBot="1" x14ac:dyDescent="0.25">
      <c r="B26" s="234" t="s">
        <v>46</v>
      </c>
      <c r="C26" s="234"/>
      <c r="D26" s="234"/>
      <c r="E26" s="234"/>
      <c r="F26" s="234"/>
      <c r="G26" s="234"/>
    </row>
    <row r="27" spans="2:7" ht="30.6" customHeight="1" thickTop="1" thickBot="1" x14ac:dyDescent="0.25">
      <c r="B27" s="237"/>
      <c r="C27" s="237"/>
      <c r="D27" s="75" t="s">
        <v>2</v>
      </c>
      <c r="E27" s="29" t="s">
        <v>3</v>
      </c>
      <c r="F27" s="29" t="s">
        <v>4</v>
      </c>
      <c r="G27" s="29" t="s">
        <v>5</v>
      </c>
    </row>
    <row r="28" spans="2:7" ht="21.6" customHeight="1" thickBot="1" x14ac:dyDescent="0.25">
      <c r="B28" s="235" t="s">
        <v>1</v>
      </c>
      <c r="C28" s="135" t="s">
        <v>16</v>
      </c>
      <c r="D28" s="136">
        <v>47453</v>
      </c>
      <c r="E28" s="137">
        <v>51.322179080909791</v>
      </c>
      <c r="F28" s="137">
        <v>51.322179080909791</v>
      </c>
      <c r="G28" s="138">
        <v>51.322179080909791</v>
      </c>
    </row>
    <row r="29" spans="2:7" ht="21.6" customHeight="1" x14ac:dyDescent="0.2">
      <c r="B29" s="235"/>
      <c r="C29" s="18" t="s">
        <v>17</v>
      </c>
      <c r="D29" s="36">
        <v>45008</v>
      </c>
      <c r="E29" s="37">
        <v>48.677820919090209</v>
      </c>
      <c r="F29" s="37">
        <v>48.677820919090209</v>
      </c>
      <c r="G29" s="37">
        <v>100</v>
      </c>
    </row>
    <row r="30" spans="2:7" ht="21.6" customHeight="1" thickBot="1" x14ac:dyDescent="0.25">
      <c r="B30" s="236"/>
      <c r="C30" s="24" t="s">
        <v>8</v>
      </c>
      <c r="D30" s="38">
        <v>92461</v>
      </c>
      <c r="E30" s="39">
        <v>100</v>
      </c>
      <c r="F30" s="39">
        <v>100</v>
      </c>
      <c r="G30" s="40"/>
    </row>
    <row r="31" spans="2:7" ht="16.899999999999999" customHeight="1" thickTop="1" x14ac:dyDescent="0.2">
      <c r="B31" s="233" t="s">
        <v>41</v>
      </c>
      <c r="C31" s="233"/>
      <c r="D31" s="233"/>
      <c r="E31" s="233"/>
      <c r="F31" s="233"/>
      <c r="G31" s="233"/>
    </row>
    <row r="32" spans="2:7" ht="16.899999999999999" customHeight="1" x14ac:dyDescent="0.2">
      <c r="B32" s="18"/>
      <c r="C32" s="18"/>
      <c r="D32" s="18"/>
      <c r="E32" s="33"/>
      <c r="F32" s="33"/>
      <c r="G32" s="33"/>
    </row>
    <row r="33" spans="2:7" ht="16.899999999999999" customHeight="1" x14ac:dyDescent="0.2">
      <c r="B33" s="14"/>
      <c r="C33" s="18"/>
      <c r="D33" s="36"/>
      <c r="E33" s="37"/>
      <c r="F33" s="37"/>
      <c r="G33" s="33"/>
    </row>
    <row r="35" spans="2:7" ht="32.450000000000003" customHeight="1" thickBot="1" x14ac:dyDescent="0.25">
      <c r="B35" s="234" t="s">
        <v>45</v>
      </c>
      <c r="C35" s="234"/>
      <c r="D35" s="234"/>
      <c r="E35" s="234"/>
      <c r="F35" s="234"/>
      <c r="G35" s="234"/>
    </row>
    <row r="36" spans="2:7" ht="30" customHeight="1" thickTop="1" x14ac:dyDescent="0.2">
      <c r="B36" s="237"/>
      <c r="C36" s="237"/>
      <c r="D36" s="28" t="s">
        <v>2</v>
      </c>
      <c r="E36" s="29" t="s">
        <v>3</v>
      </c>
      <c r="F36" s="29" t="s">
        <v>4</v>
      </c>
      <c r="G36" s="29" t="s">
        <v>5</v>
      </c>
    </row>
    <row r="37" spans="2:7" ht="16.149999999999999" customHeight="1" x14ac:dyDescent="0.2">
      <c r="B37" s="235" t="s">
        <v>1</v>
      </c>
      <c r="C37" s="18" t="s">
        <v>18</v>
      </c>
      <c r="D37" s="36">
        <v>10968</v>
      </c>
      <c r="E37" s="37">
        <v>11.862298698910893</v>
      </c>
      <c r="F37" s="37">
        <v>11.862298698910893</v>
      </c>
      <c r="G37" s="37">
        <v>11.862298698910893</v>
      </c>
    </row>
    <row r="38" spans="2:7" ht="16.149999999999999" customHeight="1" thickBot="1" x14ac:dyDescent="0.25">
      <c r="B38" s="235"/>
      <c r="C38" s="18" t="s">
        <v>19</v>
      </c>
      <c r="D38" s="36">
        <v>11425</v>
      </c>
      <c r="E38" s="37">
        <v>12.356561144698846</v>
      </c>
      <c r="F38" s="37">
        <v>12.356561144698846</v>
      </c>
      <c r="G38" s="37">
        <v>24.218859843609739</v>
      </c>
    </row>
    <row r="39" spans="2:7" ht="16.149999999999999" customHeight="1" thickBot="1" x14ac:dyDescent="0.25">
      <c r="B39" s="235"/>
      <c r="C39" s="135" t="s">
        <v>20</v>
      </c>
      <c r="D39" s="136">
        <v>27088</v>
      </c>
      <c r="E39" s="137">
        <v>29.296676436551628</v>
      </c>
      <c r="F39" s="137">
        <v>29.296676436551628</v>
      </c>
      <c r="G39" s="138">
        <v>53.515536280161363</v>
      </c>
    </row>
    <row r="40" spans="2:7" ht="16.149999999999999" customHeight="1" thickBot="1" x14ac:dyDescent="0.25">
      <c r="B40" s="235"/>
      <c r="C40" s="18" t="s">
        <v>21</v>
      </c>
      <c r="D40" s="36">
        <v>19422</v>
      </c>
      <c r="E40" s="37">
        <v>21.005613177447788</v>
      </c>
      <c r="F40" s="37">
        <v>21.005613177447788</v>
      </c>
      <c r="G40" s="37">
        <v>74.521149457609155</v>
      </c>
    </row>
    <row r="41" spans="2:7" ht="16.149999999999999" customHeight="1" thickBot="1" x14ac:dyDescent="0.25">
      <c r="B41" s="235"/>
      <c r="C41" s="135" t="s">
        <v>22</v>
      </c>
      <c r="D41" s="136">
        <v>23558</v>
      </c>
      <c r="E41" s="137">
        <v>25.478850542390845</v>
      </c>
      <c r="F41" s="137">
        <v>25.478850542390845</v>
      </c>
      <c r="G41" s="138">
        <v>100</v>
      </c>
    </row>
    <row r="42" spans="2:7" ht="16.149999999999999" customHeight="1" thickBot="1" x14ac:dyDescent="0.25">
      <c r="B42" s="236"/>
      <c r="C42" s="24" t="s">
        <v>8</v>
      </c>
      <c r="D42" s="38">
        <v>92461</v>
      </c>
      <c r="E42" s="39">
        <v>100</v>
      </c>
      <c r="F42" s="39">
        <v>100</v>
      </c>
      <c r="G42" s="40"/>
    </row>
    <row r="43" spans="2:7" ht="15.6" customHeight="1" thickTop="1" x14ac:dyDescent="0.2">
      <c r="B43" s="233" t="s">
        <v>41</v>
      </c>
      <c r="C43" s="233"/>
      <c r="D43" s="233"/>
      <c r="E43" s="233"/>
      <c r="F43" s="233"/>
      <c r="G43" s="233"/>
    </row>
    <row r="44" spans="2:7" ht="15.6" customHeight="1" x14ac:dyDescent="0.2">
      <c r="B44" s="14"/>
      <c r="C44" s="18"/>
      <c r="D44" s="36"/>
      <c r="E44" s="37"/>
      <c r="F44" s="37"/>
      <c r="G44" s="33"/>
    </row>
    <row r="46" spans="2:7" ht="28.9" customHeight="1" thickBot="1" x14ac:dyDescent="0.25">
      <c r="B46" s="234" t="s">
        <v>44</v>
      </c>
      <c r="C46" s="234"/>
      <c r="D46" s="234"/>
      <c r="E46" s="234"/>
      <c r="F46" s="234"/>
      <c r="G46" s="234"/>
    </row>
    <row r="47" spans="2:7" ht="29.45" customHeight="1" thickTop="1" thickBot="1" x14ac:dyDescent="0.25">
      <c r="B47" s="237"/>
      <c r="C47" s="237"/>
      <c r="D47" s="28" t="s">
        <v>2</v>
      </c>
      <c r="E47" s="29" t="s">
        <v>3</v>
      </c>
      <c r="F47" s="29" t="s">
        <v>4</v>
      </c>
      <c r="G47" s="29" t="s">
        <v>5</v>
      </c>
    </row>
    <row r="48" spans="2:7" ht="18.600000000000001" customHeight="1" thickBot="1" x14ac:dyDescent="0.25">
      <c r="B48" s="235" t="s">
        <v>1</v>
      </c>
      <c r="C48" s="135" t="s">
        <v>23</v>
      </c>
      <c r="D48" s="136">
        <v>84303</v>
      </c>
      <c r="E48" s="137">
        <v>91.176820497290748</v>
      </c>
      <c r="F48" s="137">
        <v>91.176820497290748</v>
      </c>
      <c r="G48" s="138">
        <v>91.176820497290748</v>
      </c>
    </row>
    <row r="49" spans="2:7" ht="18.600000000000001" customHeight="1" x14ac:dyDescent="0.2">
      <c r="B49" s="235"/>
      <c r="C49" s="18" t="s">
        <v>24</v>
      </c>
      <c r="D49" s="36">
        <v>8158</v>
      </c>
      <c r="E49" s="37">
        <v>8.8231795027092499</v>
      </c>
      <c r="F49" s="37">
        <v>8.8231795027092499</v>
      </c>
      <c r="G49" s="37">
        <v>100</v>
      </c>
    </row>
    <row r="50" spans="2:7" ht="18.600000000000001" customHeight="1" thickBot="1" x14ac:dyDescent="0.25">
      <c r="B50" s="236"/>
      <c r="C50" s="24" t="s">
        <v>8</v>
      </c>
      <c r="D50" s="38">
        <v>92461</v>
      </c>
      <c r="E50" s="39">
        <v>100</v>
      </c>
      <c r="F50" s="39">
        <v>100</v>
      </c>
      <c r="G50" s="40"/>
    </row>
    <row r="51" spans="2:7" ht="15.6" customHeight="1" thickTop="1" x14ac:dyDescent="0.2">
      <c r="B51" s="233" t="s">
        <v>41</v>
      </c>
      <c r="C51" s="233"/>
      <c r="D51" s="233"/>
      <c r="E51" s="233"/>
      <c r="F51" s="233"/>
      <c r="G51" s="233"/>
    </row>
    <row r="52" spans="2:7" ht="15.6" customHeight="1" x14ac:dyDescent="0.2">
      <c r="B52" s="14"/>
      <c r="C52" s="18"/>
      <c r="D52" s="36"/>
      <c r="E52" s="37"/>
      <c r="F52" s="37"/>
      <c r="G52" s="33"/>
    </row>
    <row r="54" spans="2:7" ht="34.9" customHeight="1" thickBot="1" x14ac:dyDescent="0.25">
      <c r="B54" s="234" t="s">
        <v>43</v>
      </c>
      <c r="C54" s="234"/>
      <c r="D54" s="234"/>
      <c r="E54" s="234"/>
      <c r="F54" s="234"/>
      <c r="G54" s="234"/>
    </row>
    <row r="55" spans="2:7" ht="31.15" customHeight="1" thickTop="1" x14ac:dyDescent="0.2">
      <c r="B55" s="28"/>
      <c r="C55" s="75"/>
      <c r="D55" s="28" t="s">
        <v>2</v>
      </c>
      <c r="E55" s="29" t="s">
        <v>3</v>
      </c>
      <c r="F55" s="29" t="s">
        <v>4</v>
      </c>
      <c r="G55" s="29" t="s">
        <v>5</v>
      </c>
    </row>
    <row r="56" spans="2:7" ht="20.45" customHeight="1" thickBot="1" x14ac:dyDescent="0.25">
      <c r="B56" s="20" t="s">
        <v>1</v>
      </c>
      <c r="C56" s="113" t="s">
        <v>131</v>
      </c>
      <c r="D56" s="48">
        <v>30229</v>
      </c>
      <c r="E56" s="37">
        <v>32.693784406398372</v>
      </c>
      <c r="F56" s="49">
        <v>32.693784406398372</v>
      </c>
      <c r="G56" s="49">
        <v>32.693784406398372</v>
      </c>
    </row>
    <row r="57" spans="2:7" ht="20.45" customHeight="1" thickBot="1" x14ac:dyDescent="0.25">
      <c r="B57" s="20"/>
      <c r="C57" s="135" t="s">
        <v>132</v>
      </c>
      <c r="D57" s="136">
        <v>36476</v>
      </c>
      <c r="E57" s="137">
        <v>39.450146548274404</v>
      </c>
      <c r="F57" s="137">
        <v>39.450146548274404</v>
      </c>
      <c r="G57" s="138">
        <v>72.143930954672783</v>
      </c>
    </row>
    <row r="58" spans="2:7" ht="20.45" customHeight="1" x14ac:dyDescent="0.2">
      <c r="B58" s="20"/>
      <c r="C58" s="114" t="s">
        <v>133</v>
      </c>
      <c r="D58" s="46">
        <v>15831</v>
      </c>
      <c r="E58" s="47">
        <v>17.121813521376581</v>
      </c>
      <c r="F58" s="47">
        <v>17.121813521376581</v>
      </c>
      <c r="G58" s="47">
        <v>89.265744476049363</v>
      </c>
    </row>
    <row r="59" spans="2:7" ht="20.45" customHeight="1" x14ac:dyDescent="0.2">
      <c r="B59" s="20"/>
      <c r="C59" s="114" t="s">
        <v>42</v>
      </c>
      <c r="D59" s="46">
        <v>5374</v>
      </c>
      <c r="E59" s="47">
        <v>5.8121802706005772</v>
      </c>
      <c r="F59" s="47">
        <v>5.8121802706005772</v>
      </c>
      <c r="G59" s="47">
        <v>95.077924746649941</v>
      </c>
    </row>
    <row r="60" spans="2:7" ht="20.45" customHeight="1" x14ac:dyDescent="0.2">
      <c r="B60" s="20"/>
      <c r="C60" s="114" t="s">
        <v>134</v>
      </c>
      <c r="D60" s="46">
        <v>4551</v>
      </c>
      <c r="E60" s="47">
        <v>4.9220752533500614</v>
      </c>
      <c r="F60" s="47">
        <v>4.9220752533500614</v>
      </c>
      <c r="G60" s="47">
        <v>100</v>
      </c>
    </row>
    <row r="61" spans="2:7" ht="20.45" customHeight="1" thickBot="1" x14ac:dyDescent="0.25">
      <c r="B61" s="15"/>
      <c r="C61" s="24" t="s">
        <v>8</v>
      </c>
      <c r="D61" s="24">
        <v>92461</v>
      </c>
      <c r="E61" s="40">
        <v>100</v>
      </c>
      <c r="F61" s="40">
        <v>100</v>
      </c>
      <c r="G61" s="40"/>
    </row>
    <row r="62" spans="2:7" ht="12" customHeight="1" thickTop="1" x14ac:dyDescent="0.2">
      <c r="B62" s="233" t="s">
        <v>41</v>
      </c>
      <c r="C62" s="233"/>
      <c r="D62" s="233"/>
      <c r="E62" s="233"/>
      <c r="F62" s="233"/>
      <c r="G62" s="233"/>
    </row>
    <row r="63" spans="2:7" ht="12" customHeight="1" x14ac:dyDescent="0.2">
      <c r="B63" s="16"/>
      <c r="C63" s="18"/>
      <c r="D63" s="36"/>
      <c r="E63" s="37"/>
      <c r="F63" s="37"/>
      <c r="G63" s="33"/>
    </row>
    <row r="64" spans="2:7" ht="12" customHeight="1" x14ac:dyDescent="0.2">
      <c r="B64" s="16"/>
      <c r="C64" s="18"/>
      <c r="D64" s="36"/>
      <c r="E64" s="37"/>
      <c r="F64" s="37"/>
      <c r="G64" s="33"/>
    </row>
    <row r="65" spans="2:10" ht="12" customHeight="1" x14ac:dyDescent="0.2">
      <c r="B65" s="14"/>
      <c r="C65" s="18"/>
      <c r="D65" s="36"/>
      <c r="E65" s="37"/>
      <c r="F65" s="37"/>
      <c r="G65" s="33"/>
    </row>
    <row r="67" spans="2:10" ht="31.15" customHeight="1" thickBot="1" x14ac:dyDescent="0.25">
      <c r="B67" s="234" t="s">
        <v>89</v>
      </c>
      <c r="C67" s="234"/>
      <c r="D67" s="234"/>
      <c r="E67" s="234"/>
      <c r="F67" s="234"/>
      <c r="G67" s="234"/>
    </row>
    <row r="68" spans="2:10" ht="31.9" customHeight="1" thickTop="1" thickBot="1" x14ac:dyDescent="0.25">
      <c r="B68" s="28"/>
      <c r="C68" s="75"/>
      <c r="D68" s="28" t="s">
        <v>2</v>
      </c>
      <c r="E68" s="29" t="s">
        <v>3</v>
      </c>
      <c r="F68" s="29" t="s">
        <v>4</v>
      </c>
      <c r="G68" s="29" t="s">
        <v>5</v>
      </c>
    </row>
    <row r="69" spans="2:10" ht="31.9" customHeight="1" thickBot="1" x14ac:dyDescent="0.25">
      <c r="B69" s="235" t="s">
        <v>1</v>
      </c>
      <c r="C69" s="135" t="s">
        <v>135</v>
      </c>
      <c r="D69" s="136">
        <v>34045</v>
      </c>
      <c r="E69" s="137">
        <f t="shared" ref="E69:E75" si="0">+D69/$D$76*100</f>
        <v>36.820929905581814</v>
      </c>
      <c r="F69" s="137">
        <f>+E69</f>
        <v>36.820929905581814</v>
      </c>
      <c r="G69" s="138">
        <f>+F69</f>
        <v>36.820929905581814</v>
      </c>
    </row>
    <row r="70" spans="2:10" ht="31.15" customHeight="1" x14ac:dyDescent="0.2">
      <c r="B70" s="235"/>
      <c r="C70" s="18" t="s">
        <v>138</v>
      </c>
      <c r="D70" s="36">
        <v>2305</v>
      </c>
      <c r="E70" s="37">
        <f t="shared" si="0"/>
        <v>2.4929429705497452</v>
      </c>
      <c r="F70" s="37">
        <f t="shared" ref="F70:F75" si="1">+E70</f>
        <v>2.4929429705497452</v>
      </c>
      <c r="G70" s="37">
        <f>F70+G69</f>
        <v>39.313872876131562</v>
      </c>
    </row>
    <row r="71" spans="2:10" ht="31.15" customHeight="1" x14ac:dyDescent="0.2">
      <c r="B71" s="235"/>
      <c r="C71" s="18" t="s">
        <v>49</v>
      </c>
      <c r="D71" s="36">
        <v>1402</v>
      </c>
      <c r="E71" s="37">
        <f t="shared" si="0"/>
        <v>1.5163149868593244</v>
      </c>
      <c r="F71" s="37">
        <f t="shared" si="1"/>
        <v>1.5163149868593244</v>
      </c>
      <c r="G71" s="37">
        <f>+F71+G70</f>
        <v>40.830187862990883</v>
      </c>
    </row>
    <row r="72" spans="2:10" ht="31.15" customHeight="1" thickBot="1" x14ac:dyDescent="0.25">
      <c r="B72" s="235"/>
      <c r="C72" s="18" t="s">
        <v>50</v>
      </c>
      <c r="D72" s="36">
        <v>71</v>
      </c>
      <c r="E72" s="37">
        <f t="shared" si="0"/>
        <v>7.678913271541514E-2</v>
      </c>
      <c r="F72" s="37">
        <f t="shared" si="1"/>
        <v>7.678913271541514E-2</v>
      </c>
      <c r="G72" s="37">
        <f t="shared" ref="G72:G75" si="2">+F72+G71</f>
        <v>40.906976995706295</v>
      </c>
    </row>
    <row r="73" spans="2:10" ht="31.15" customHeight="1" thickBot="1" x14ac:dyDescent="0.25">
      <c r="B73" s="235"/>
      <c r="C73" s="135" t="s">
        <v>51</v>
      </c>
      <c r="D73" s="136">
        <v>28144</v>
      </c>
      <c r="E73" s="137">
        <f t="shared" si="0"/>
        <v>30.438779593558362</v>
      </c>
      <c r="F73" s="137">
        <f t="shared" si="1"/>
        <v>30.438779593558362</v>
      </c>
      <c r="G73" s="138">
        <f t="shared" si="2"/>
        <v>71.345756589264653</v>
      </c>
    </row>
    <row r="74" spans="2:10" ht="31.15" customHeight="1" x14ac:dyDescent="0.2">
      <c r="B74" s="235"/>
      <c r="C74" s="18" t="s">
        <v>52</v>
      </c>
      <c r="D74" s="36">
        <v>11995</v>
      </c>
      <c r="E74" s="37">
        <f t="shared" si="0"/>
        <v>12.973037280583164</v>
      </c>
      <c r="F74" s="37">
        <f t="shared" si="1"/>
        <v>12.973037280583164</v>
      </c>
      <c r="G74" s="37">
        <f t="shared" si="2"/>
        <v>84.318793869847809</v>
      </c>
    </row>
    <row r="75" spans="2:10" ht="31.15" customHeight="1" x14ac:dyDescent="0.2">
      <c r="B75" s="235"/>
      <c r="C75" s="18" t="s">
        <v>53</v>
      </c>
      <c r="D75" s="36">
        <v>14499</v>
      </c>
      <c r="E75" s="37">
        <f t="shared" si="0"/>
        <v>15.681206130152173</v>
      </c>
      <c r="F75" s="37">
        <f t="shared" si="1"/>
        <v>15.681206130152173</v>
      </c>
      <c r="G75" s="37">
        <f t="shared" si="2"/>
        <v>99.999999999999986</v>
      </c>
      <c r="J75" s="13" t="s">
        <v>158</v>
      </c>
    </row>
    <row r="76" spans="2:10" ht="31.15" customHeight="1" thickBot="1" x14ac:dyDescent="0.25">
      <c r="B76" s="236"/>
      <c r="C76" s="24" t="s">
        <v>8</v>
      </c>
      <c r="D76" s="38">
        <f>SUM(D69:D75)</f>
        <v>92461</v>
      </c>
      <c r="E76" s="39">
        <f t="shared" ref="E76:F76" si="3">SUM(E69:E75)</f>
        <v>99.999999999999986</v>
      </c>
      <c r="F76" s="39">
        <f t="shared" si="3"/>
        <v>99.999999999999986</v>
      </c>
      <c r="G76" s="40"/>
    </row>
    <row r="77" spans="2:10" ht="14.45" customHeight="1" thickTop="1" x14ac:dyDescent="0.2">
      <c r="B77" s="233" t="s">
        <v>41</v>
      </c>
      <c r="C77" s="233"/>
      <c r="D77" s="233"/>
      <c r="E77" s="233"/>
      <c r="F77" s="233"/>
      <c r="G77" s="233"/>
    </row>
    <row r="78" spans="2:10" ht="14.45" customHeight="1" x14ac:dyDescent="0.2">
      <c r="B78" s="18"/>
      <c r="C78" s="18"/>
      <c r="D78" s="18"/>
      <c r="E78" s="33"/>
      <c r="F78" s="33"/>
      <c r="G78" s="33"/>
    </row>
    <row r="79" spans="2:10" ht="14.45" customHeight="1" x14ac:dyDescent="0.2">
      <c r="B79" s="14"/>
      <c r="C79" s="18"/>
      <c r="D79" s="36"/>
      <c r="E79" s="37"/>
      <c r="F79" s="37"/>
      <c r="G79" s="33"/>
    </row>
    <row r="81" spans="2:7" ht="33.6" customHeight="1" thickBot="1" x14ac:dyDescent="0.25">
      <c r="B81" s="234" t="s">
        <v>54</v>
      </c>
      <c r="C81" s="234"/>
      <c r="D81" s="234"/>
      <c r="E81" s="234"/>
      <c r="F81" s="234"/>
      <c r="G81" s="234"/>
    </row>
    <row r="82" spans="2:7" ht="30" customHeight="1" thickTop="1" thickBot="1" x14ac:dyDescent="0.25">
      <c r="B82" s="28"/>
      <c r="C82" s="75"/>
      <c r="D82" s="28" t="s">
        <v>2</v>
      </c>
      <c r="E82" s="29" t="s">
        <v>3</v>
      </c>
      <c r="F82" s="29" t="s">
        <v>4</v>
      </c>
      <c r="G82" s="29" t="s">
        <v>5</v>
      </c>
    </row>
    <row r="83" spans="2:7" ht="25.9" customHeight="1" thickBot="1" x14ac:dyDescent="0.25">
      <c r="B83" s="207" t="s">
        <v>1</v>
      </c>
      <c r="C83" s="135" t="s">
        <v>25</v>
      </c>
      <c r="D83" s="136">
        <v>21607</v>
      </c>
      <c r="E83" s="137">
        <v>23.368771698337678</v>
      </c>
      <c r="F83" s="137">
        <v>23.368771698337678</v>
      </c>
      <c r="G83" s="138">
        <v>23.368771698337678</v>
      </c>
    </row>
    <row r="84" spans="2:7" ht="31.15" customHeight="1" x14ac:dyDescent="0.2">
      <c r="B84" s="20"/>
      <c r="C84" s="18" t="s">
        <v>26</v>
      </c>
      <c r="D84" s="36">
        <v>6053</v>
      </c>
      <c r="E84" s="37">
        <v>6.5465439482592664</v>
      </c>
      <c r="F84" s="37">
        <v>6.5465439482592664</v>
      </c>
      <c r="G84" s="37">
        <v>29.915315646596945</v>
      </c>
    </row>
    <row r="85" spans="2:7" ht="28.9" customHeight="1" x14ac:dyDescent="0.2">
      <c r="B85" s="20"/>
      <c r="C85" s="18" t="s">
        <v>27</v>
      </c>
      <c r="D85" s="36">
        <v>1781</v>
      </c>
      <c r="E85" s="37">
        <v>1.9262175403683715</v>
      </c>
      <c r="F85" s="37">
        <v>1.9262175403683715</v>
      </c>
      <c r="G85" s="37">
        <v>31.841533186965314</v>
      </c>
    </row>
    <row r="86" spans="2:7" ht="31.9" customHeight="1" thickBot="1" x14ac:dyDescent="0.25">
      <c r="B86" s="20"/>
      <c r="C86" s="18" t="s">
        <v>28</v>
      </c>
      <c r="D86" s="36">
        <v>1730</v>
      </c>
      <c r="E86" s="37">
        <v>1.8710591492629325</v>
      </c>
      <c r="F86" s="37">
        <v>1.8710591492629325</v>
      </c>
      <c r="G86" s="37">
        <v>33.712592336228248</v>
      </c>
    </row>
    <row r="87" spans="2:7" ht="25.9" customHeight="1" thickBot="1" x14ac:dyDescent="0.25">
      <c r="B87" s="20"/>
      <c r="C87" s="135" t="s">
        <v>29</v>
      </c>
      <c r="D87" s="136">
        <v>32316</v>
      </c>
      <c r="E87" s="137">
        <v>34.950952293399382</v>
      </c>
      <c r="F87" s="137">
        <v>34.950952293399382</v>
      </c>
      <c r="G87" s="138">
        <v>68.663544629627623</v>
      </c>
    </row>
    <row r="88" spans="2:7" ht="25.9" customHeight="1" x14ac:dyDescent="0.2">
      <c r="B88" s="20"/>
      <c r="C88" s="18" t="s">
        <v>30</v>
      </c>
      <c r="D88" s="36">
        <v>12637</v>
      </c>
      <c r="E88" s="37">
        <v>13.667384086263398</v>
      </c>
      <c r="F88" s="37">
        <v>13.667384086263398</v>
      </c>
      <c r="G88" s="37">
        <v>82.330928715891019</v>
      </c>
    </row>
    <row r="89" spans="2:7" ht="25.9" customHeight="1" thickBot="1" x14ac:dyDescent="0.25">
      <c r="B89" s="20"/>
      <c r="C89" s="18" t="s">
        <v>31</v>
      </c>
      <c r="D89" s="36">
        <v>872</v>
      </c>
      <c r="E89" s="37">
        <v>0.94310033419495787</v>
      </c>
      <c r="F89" s="37">
        <v>0.94310033419495787</v>
      </c>
      <c r="G89" s="37">
        <v>83.274029050085986</v>
      </c>
    </row>
    <row r="90" spans="2:7" ht="25.9" customHeight="1" thickBot="1" x14ac:dyDescent="0.25">
      <c r="B90" s="20"/>
      <c r="C90" s="135" t="s">
        <v>32</v>
      </c>
      <c r="D90" s="136">
        <v>15465</v>
      </c>
      <c r="E90" s="137">
        <v>16.725970949914018</v>
      </c>
      <c r="F90" s="137">
        <v>16.725970949914018</v>
      </c>
      <c r="G90" s="138">
        <v>100</v>
      </c>
    </row>
    <row r="91" spans="2:7" ht="25.9" customHeight="1" thickBot="1" x14ac:dyDescent="0.25">
      <c r="B91" s="208"/>
      <c r="C91" s="24" t="s">
        <v>8</v>
      </c>
      <c r="D91" s="38">
        <v>92461</v>
      </c>
      <c r="E91" s="39">
        <v>100</v>
      </c>
      <c r="F91" s="39">
        <v>100</v>
      </c>
      <c r="G91" s="40"/>
    </row>
    <row r="92" spans="2:7" ht="18.600000000000001" customHeight="1" thickTop="1" x14ac:dyDescent="0.2">
      <c r="B92" s="233" t="s">
        <v>41</v>
      </c>
      <c r="C92" s="233"/>
      <c r="D92" s="233"/>
      <c r="E92" s="233"/>
      <c r="F92" s="233"/>
      <c r="G92" s="233"/>
    </row>
    <row r="96" spans="2:7" ht="40.15" customHeight="1" thickBot="1" x14ac:dyDescent="0.25">
      <c r="B96" s="234" t="s">
        <v>173</v>
      </c>
      <c r="C96" s="234"/>
      <c r="D96" s="234"/>
      <c r="E96" s="234"/>
      <c r="F96" s="234"/>
      <c r="G96" s="234"/>
    </row>
    <row r="97" spans="2:7" ht="29.25" thickTop="1" x14ac:dyDescent="0.2">
      <c r="B97" s="182"/>
      <c r="C97" s="182"/>
      <c r="D97" s="182" t="s">
        <v>2</v>
      </c>
      <c r="E97" s="29" t="s">
        <v>3</v>
      </c>
      <c r="F97" s="29" t="s">
        <v>4</v>
      </c>
      <c r="G97" s="29" t="s">
        <v>5</v>
      </c>
    </row>
    <row r="98" spans="2:7" ht="26.45" customHeight="1" x14ac:dyDescent="0.2">
      <c r="B98" s="207" t="s">
        <v>1</v>
      </c>
      <c r="C98" s="46" t="s">
        <v>159</v>
      </c>
      <c r="D98" s="46">
        <v>12318</v>
      </c>
      <c r="E98" s="47">
        <v>13.322373757584279</v>
      </c>
      <c r="F98" s="47">
        <v>13.322373757584279</v>
      </c>
      <c r="G98" s="47">
        <v>13.322373757584279</v>
      </c>
    </row>
    <row r="99" spans="2:7" ht="26.45" customHeight="1" x14ac:dyDescent="0.2">
      <c r="C99" s="46" t="s">
        <v>160</v>
      </c>
      <c r="D99" s="46">
        <v>12818</v>
      </c>
      <c r="E99" s="47">
        <v>13.863142297833681</v>
      </c>
      <c r="F99" s="47">
        <v>13.863142297833681</v>
      </c>
      <c r="G99" s="47">
        <v>27.18551605541796</v>
      </c>
    </row>
    <row r="100" spans="2:7" ht="26.45" customHeight="1" x14ac:dyDescent="0.2">
      <c r="C100" s="46" t="s">
        <v>161</v>
      </c>
      <c r="D100" s="46">
        <v>1643</v>
      </c>
      <c r="E100" s="47">
        <v>1.7769654232595364</v>
      </c>
      <c r="F100" s="47">
        <v>1.7769654232595364</v>
      </c>
      <c r="G100" s="47">
        <v>28.962481478677496</v>
      </c>
    </row>
    <row r="101" spans="2:7" ht="26.45" customHeight="1" x14ac:dyDescent="0.2">
      <c r="C101" s="46" t="s">
        <v>162</v>
      </c>
      <c r="D101" s="46">
        <v>1247</v>
      </c>
      <c r="E101" s="47">
        <v>1.3486767393820096</v>
      </c>
      <c r="F101" s="47">
        <v>1.3486767393820096</v>
      </c>
      <c r="G101" s="47">
        <v>30.311158218059507</v>
      </c>
    </row>
    <row r="102" spans="2:7" ht="26.45" customHeight="1" thickBot="1" x14ac:dyDescent="0.25">
      <c r="C102" s="46" t="s">
        <v>163</v>
      </c>
      <c r="D102" s="46">
        <v>237</v>
      </c>
      <c r="E102" s="47">
        <v>0.25632428807821678</v>
      </c>
      <c r="F102" s="47">
        <v>0.25632428807821678</v>
      </c>
      <c r="G102" s="47">
        <v>30.567482506137722</v>
      </c>
    </row>
    <row r="103" spans="2:7" ht="26.45" customHeight="1" thickBot="1" x14ac:dyDescent="0.25">
      <c r="C103" s="135" t="s">
        <v>164</v>
      </c>
      <c r="D103" s="136">
        <v>64198</v>
      </c>
      <c r="E103" s="137">
        <v>69.432517493862278</v>
      </c>
      <c r="F103" s="137">
        <v>69.432517493862278</v>
      </c>
      <c r="G103" s="138">
        <v>100</v>
      </c>
    </row>
    <row r="104" spans="2:7" ht="26.45" customHeight="1" thickBot="1" x14ac:dyDescent="0.25">
      <c r="B104" s="208"/>
      <c r="C104" s="24" t="s">
        <v>8</v>
      </c>
      <c r="D104" s="38">
        <v>92461</v>
      </c>
      <c r="E104" s="39">
        <v>100</v>
      </c>
      <c r="F104" s="39">
        <v>100</v>
      </c>
      <c r="G104" s="40"/>
    </row>
    <row r="105" spans="2:7" ht="15" thickTop="1" x14ac:dyDescent="0.2">
      <c r="B105" s="233" t="s">
        <v>41</v>
      </c>
      <c r="C105" s="233"/>
      <c r="D105" s="233"/>
      <c r="E105" s="233"/>
      <c r="F105" s="233"/>
      <c r="G105" s="233"/>
    </row>
    <row r="109" spans="2:7" ht="30" customHeight="1" thickBot="1" x14ac:dyDescent="0.25">
      <c r="B109" s="234" t="s">
        <v>174</v>
      </c>
      <c r="C109" s="234"/>
      <c r="D109" s="234"/>
      <c r="E109" s="234"/>
      <c r="F109" s="234"/>
      <c r="G109" s="234"/>
    </row>
    <row r="110" spans="2:7" ht="30" thickTop="1" thickBot="1" x14ac:dyDescent="0.25">
      <c r="B110" s="182"/>
      <c r="C110" s="182"/>
      <c r="D110" s="182" t="s">
        <v>2</v>
      </c>
      <c r="E110" s="29" t="s">
        <v>3</v>
      </c>
      <c r="F110" s="29" t="s">
        <v>4</v>
      </c>
      <c r="G110" s="29" t="s">
        <v>5</v>
      </c>
    </row>
    <row r="111" spans="2:7" ht="22.15" customHeight="1" thickBot="1" x14ac:dyDescent="0.25">
      <c r="B111" s="207" t="s">
        <v>1</v>
      </c>
      <c r="C111" s="135" t="s">
        <v>165</v>
      </c>
      <c r="D111" s="136">
        <v>53460</v>
      </c>
      <c r="E111" s="137">
        <v>57.818972323466113</v>
      </c>
      <c r="F111" s="137">
        <v>57.818972323466113</v>
      </c>
      <c r="G111" s="138">
        <f>+F111</f>
        <v>57.818972323466113</v>
      </c>
    </row>
    <row r="112" spans="2:7" ht="22.15" customHeight="1" thickBot="1" x14ac:dyDescent="0.25">
      <c r="C112" s="46" t="s">
        <v>166</v>
      </c>
      <c r="D112" s="46">
        <v>9974</v>
      </c>
      <c r="E112" s="47">
        <v>10.78725084089508</v>
      </c>
      <c r="F112" s="47">
        <v>10.78725084089508</v>
      </c>
      <c r="G112" s="47">
        <f>+F112+G111</f>
        <v>68.606223164361197</v>
      </c>
    </row>
    <row r="113" spans="2:7" ht="22.15" customHeight="1" thickBot="1" x14ac:dyDescent="0.25">
      <c r="C113" s="135" t="s">
        <v>167</v>
      </c>
      <c r="D113" s="136">
        <v>17603</v>
      </c>
      <c r="E113" s="137">
        <v>19.038297228020461</v>
      </c>
      <c r="F113" s="137">
        <v>19.038297228020461</v>
      </c>
      <c r="G113" s="138">
        <f t="shared" ref="G113:G118" si="4">+F113+G112</f>
        <v>87.644520392381651</v>
      </c>
    </row>
    <row r="114" spans="2:7" ht="29.45" customHeight="1" x14ac:dyDescent="0.2">
      <c r="C114" s="209" t="s">
        <v>168</v>
      </c>
      <c r="D114" s="46">
        <v>2512</v>
      </c>
      <c r="E114" s="47">
        <v>2.7168211462129981</v>
      </c>
      <c r="F114" s="47">
        <v>2.7168211462129981</v>
      </c>
      <c r="G114" s="47">
        <f t="shared" si="4"/>
        <v>90.361341538594644</v>
      </c>
    </row>
    <row r="115" spans="2:7" ht="31.15" customHeight="1" x14ac:dyDescent="0.2">
      <c r="C115" s="209" t="s">
        <v>169</v>
      </c>
      <c r="D115" s="46">
        <v>5092</v>
      </c>
      <c r="E115" s="47">
        <v>5.5071868138999145</v>
      </c>
      <c r="F115" s="47">
        <v>5.5071868138999145</v>
      </c>
      <c r="G115" s="47">
        <f t="shared" si="4"/>
        <v>95.868528352494565</v>
      </c>
    </row>
    <row r="116" spans="2:7" ht="22.15" customHeight="1" x14ac:dyDescent="0.2">
      <c r="C116" s="46" t="s">
        <v>170</v>
      </c>
      <c r="D116" s="46">
        <v>1878</v>
      </c>
      <c r="E116" s="47">
        <v>2.0311266371767558</v>
      </c>
      <c r="F116" s="47">
        <v>2.0311266371767558</v>
      </c>
      <c r="G116" s="47">
        <f t="shared" si="4"/>
        <v>97.899654989671319</v>
      </c>
    </row>
    <row r="117" spans="2:7" ht="22.15" customHeight="1" x14ac:dyDescent="0.2">
      <c r="C117" s="46" t="s">
        <v>171</v>
      </c>
      <c r="D117" s="46">
        <v>857</v>
      </c>
      <c r="E117" s="47">
        <v>0.92687727798747577</v>
      </c>
      <c r="F117" s="47">
        <v>0.92687727798747577</v>
      </c>
      <c r="G117" s="47">
        <f t="shared" si="4"/>
        <v>98.826532267658791</v>
      </c>
    </row>
    <row r="118" spans="2:7" ht="22.15" customHeight="1" x14ac:dyDescent="0.2">
      <c r="C118" s="46" t="s">
        <v>172</v>
      </c>
      <c r="D118" s="46">
        <v>1085</v>
      </c>
      <c r="E118" s="47">
        <v>1.1734677323412033</v>
      </c>
      <c r="F118" s="47">
        <v>1.1734677323412033</v>
      </c>
      <c r="G118" s="47">
        <f t="shared" si="4"/>
        <v>100</v>
      </c>
    </row>
    <row r="119" spans="2:7" ht="22.15" customHeight="1" thickBot="1" x14ac:dyDescent="0.25">
      <c r="B119" s="208"/>
      <c r="C119" s="24" t="s">
        <v>8</v>
      </c>
      <c r="D119" s="38">
        <v>92461</v>
      </c>
      <c r="E119" s="39">
        <v>100</v>
      </c>
      <c r="F119" s="39">
        <v>100</v>
      </c>
      <c r="G119" s="40"/>
    </row>
    <row r="120" spans="2:7" ht="15" thickTop="1" x14ac:dyDescent="0.2">
      <c r="B120" s="233" t="s">
        <v>41</v>
      </c>
      <c r="C120" s="233"/>
      <c r="D120" s="233"/>
      <c r="E120" s="233"/>
      <c r="F120" s="233"/>
      <c r="G120" s="233"/>
    </row>
    <row r="124" spans="2:7" ht="28.9" customHeight="1" thickBot="1" x14ac:dyDescent="0.25">
      <c r="B124" s="234" t="s">
        <v>175</v>
      </c>
      <c r="C124" s="234"/>
      <c r="D124" s="234"/>
      <c r="E124" s="234"/>
      <c r="F124" s="234"/>
      <c r="G124" s="234"/>
    </row>
    <row r="125" spans="2:7" ht="30" thickTop="1" thickBot="1" x14ac:dyDescent="0.25">
      <c r="B125" s="182"/>
      <c r="C125" s="182"/>
      <c r="D125" s="182" t="s">
        <v>2</v>
      </c>
      <c r="E125" s="29" t="s">
        <v>3</v>
      </c>
      <c r="F125" s="29" t="s">
        <v>4</v>
      </c>
      <c r="G125" s="29" t="s">
        <v>5</v>
      </c>
    </row>
    <row r="126" spans="2:7" ht="21.6" customHeight="1" thickBot="1" x14ac:dyDescent="0.25">
      <c r="B126" s="235" t="s">
        <v>1</v>
      </c>
      <c r="C126" s="135" t="s">
        <v>23</v>
      </c>
      <c r="D126" s="136">
        <v>67415</v>
      </c>
      <c r="E126" s="137">
        <v>72.911822281826929</v>
      </c>
      <c r="F126" s="137">
        <v>72.911822281826929</v>
      </c>
      <c r="G126" s="138">
        <v>72.911822281826929</v>
      </c>
    </row>
    <row r="127" spans="2:7" ht="21.6" customHeight="1" x14ac:dyDescent="0.2">
      <c r="B127" s="235"/>
      <c r="C127" s="18" t="s">
        <v>24</v>
      </c>
      <c r="D127" s="36">
        <v>25046</v>
      </c>
      <c r="E127" s="37">
        <v>27.088177718173068</v>
      </c>
      <c r="F127" s="37">
        <v>27.088177718173068</v>
      </c>
      <c r="G127" s="37">
        <v>100</v>
      </c>
    </row>
    <row r="128" spans="2:7" ht="21.6" customHeight="1" thickBot="1" x14ac:dyDescent="0.25">
      <c r="B128" s="236"/>
      <c r="C128" s="24" t="s">
        <v>8</v>
      </c>
      <c r="D128" s="38">
        <v>92461</v>
      </c>
      <c r="E128" s="39">
        <v>100</v>
      </c>
      <c r="F128" s="39">
        <v>100</v>
      </c>
      <c r="G128" s="40"/>
    </row>
    <row r="129" spans="2:7" ht="15" thickTop="1" x14ac:dyDescent="0.2">
      <c r="B129" s="233" t="s">
        <v>41</v>
      </c>
      <c r="C129" s="233"/>
      <c r="D129" s="233"/>
      <c r="E129" s="233"/>
      <c r="F129" s="233"/>
      <c r="G129" s="233"/>
    </row>
    <row r="133" spans="2:7" ht="32.450000000000003" customHeight="1" thickBot="1" x14ac:dyDescent="0.25">
      <c r="B133" s="234" t="s">
        <v>176</v>
      </c>
      <c r="C133" s="234"/>
      <c r="D133" s="234"/>
      <c r="E133" s="234"/>
      <c r="F133" s="234"/>
      <c r="G133" s="234"/>
    </row>
    <row r="134" spans="2:7" ht="30" thickTop="1" thickBot="1" x14ac:dyDescent="0.25">
      <c r="B134" s="182"/>
      <c r="C134" s="182"/>
      <c r="D134" s="182" t="s">
        <v>2</v>
      </c>
      <c r="E134" s="29" t="s">
        <v>3</v>
      </c>
      <c r="F134" s="29" t="s">
        <v>4</v>
      </c>
      <c r="G134" s="29" t="s">
        <v>5</v>
      </c>
    </row>
    <row r="135" spans="2:7" ht="18.600000000000001" customHeight="1" thickBot="1" x14ac:dyDescent="0.25">
      <c r="B135" s="235" t="s">
        <v>1</v>
      </c>
      <c r="C135" s="135" t="s">
        <v>23</v>
      </c>
      <c r="D135" s="136">
        <v>48706</v>
      </c>
      <c r="E135" s="137">
        <v>52.677345042774789</v>
      </c>
      <c r="F135" s="137">
        <v>52.677345042774789</v>
      </c>
      <c r="G135" s="138">
        <v>52.677345042774789</v>
      </c>
    </row>
    <row r="136" spans="2:7" ht="18.600000000000001" customHeight="1" x14ac:dyDescent="0.2">
      <c r="B136" s="235"/>
      <c r="C136" s="18" t="s">
        <v>24</v>
      </c>
      <c r="D136" s="36">
        <v>43755</v>
      </c>
      <c r="E136" s="37">
        <v>47.322654957225211</v>
      </c>
      <c r="F136" s="37">
        <v>47.322654957225211</v>
      </c>
      <c r="G136" s="37">
        <v>100</v>
      </c>
    </row>
    <row r="137" spans="2:7" ht="18.600000000000001" customHeight="1" thickBot="1" x14ac:dyDescent="0.25">
      <c r="B137" s="236"/>
      <c r="C137" s="24" t="s">
        <v>8</v>
      </c>
      <c r="D137" s="38">
        <v>92461</v>
      </c>
      <c r="E137" s="39">
        <v>100</v>
      </c>
      <c r="F137" s="39">
        <v>100</v>
      </c>
      <c r="G137" s="40"/>
    </row>
    <row r="138" spans="2:7" ht="15" thickTop="1" x14ac:dyDescent="0.2">
      <c r="B138" s="233" t="s">
        <v>41</v>
      </c>
      <c r="C138" s="233"/>
      <c r="D138" s="233"/>
      <c r="E138" s="233"/>
      <c r="F138" s="233"/>
      <c r="G138" s="233"/>
    </row>
    <row r="139" spans="2:7" x14ac:dyDescent="0.2">
      <c r="B139" s="18"/>
      <c r="C139" s="18"/>
      <c r="D139" s="18"/>
      <c r="E139" s="18"/>
      <c r="F139" s="18"/>
      <c r="G139" s="18"/>
    </row>
    <row r="140" spans="2:7" x14ac:dyDescent="0.2">
      <c r="B140" s="18"/>
      <c r="C140" s="18"/>
      <c r="D140" s="18"/>
      <c r="E140" s="18"/>
      <c r="F140" s="18"/>
      <c r="G140" s="18"/>
    </row>
    <row r="141" spans="2:7" x14ac:dyDescent="0.2">
      <c r="B141" s="18"/>
      <c r="C141" s="18"/>
      <c r="D141" s="18"/>
      <c r="E141" s="18"/>
      <c r="F141" s="18"/>
      <c r="G141" s="18"/>
    </row>
    <row r="142" spans="2:7" x14ac:dyDescent="0.2">
      <c r="B142" s="18"/>
      <c r="C142" s="18"/>
      <c r="D142" s="18"/>
      <c r="E142" s="18"/>
      <c r="F142" s="18"/>
      <c r="G142" s="18"/>
    </row>
    <row r="143" spans="2:7" ht="31.15" customHeight="1" thickBot="1" x14ac:dyDescent="0.25">
      <c r="B143" s="234" t="s">
        <v>177</v>
      </c>
      <c r="C143" s="234"/>
      <c r="D143" s="234"/>
      <c r="E143" s="234"/>
      <c r="F143" s="234"/>
      <c r="G143" s="234"/>
    </row>
    <row r="144" spans="2:7" ht="29.25" thickTop="1" x14ac:dyDescent="0.2">
      <c r="B144" s="182"/>
      <c r="C144" s="182"/>
      <c r="D144" s="182" t="s">
        <v>2</v>
      </c>
      <c r="E144" s="29" t="s">
        <v>3</v>
      </c>
      <c r="F144" s="29" t="s">
        <v>4</v>
      </c>
      <c r="G144" s="29" t="s">
        <v>5</v>
      </c>
    </row>
    <row r="145" spans="2:7" ht="20.45" customHeight="1" thickBot="1" x14ac:dyDescent="0.25">
      <c r="B145" s="235" t="s">
        <v>1</v>
      </c>
      <c r="C145" s="18" t="s">
        <v>23</v>
      </c>
      <c r="D145" s="36">
        <v>45893</v>
      </c>
      <c r="E145" s="37">
        <v>49.634981235331651</v>
      </c>
      <c r="F145" s="37">
        <v>49.634981235331651</v>
      </c>
      <c r="G145" s="37">
        <v>49.634981235331651</v>
      </c>
    </row>
    <row r="146" spans="2:7" ht="20.45" customHeight="1" thickBot="1" x14ac:dyDescent="0.25">
      <c r="B146" s="235"/>
      <c r="C146" s="135" t="s">
        <v>24</v>
      </c>
      <c r="D146" s="136">
        <v>46568</v>
      </c>
      <c r="E146" s="137">
        <v>50.365018764668349</v>
      </c>
      <c r="F146" s="137">
        <v>50.365018764668349</v>
      </c>
      <c r="G146" s="138">
        <v>100</v>
      </c>
    </row>
    <row r="147" spans="2:7" ht="20.45" customHeight="1" thickBot="1" x14ac:dyDescent="0.25">
      <c r="B147" s="236"/>
      <c r="C147" s="24" t="s">
        <v>8</v>
      </c>
      <c r="D147" s="38">
        <v>92461</v>
      </c>
      <c r="E147" s="39">
        <v>100</v>
      </c>
      <c r="F147" s="39">
        <v>100</v>
      </c>
      <c r="G147" s="40"/>
    </row>
    <row r="148" spans="2:7" ht="15" thickTop="1" x14ac:dyDescent="0.2">
      <c r="B148" s="233" t="s">
        <v>41</v>
      </c>
      <c r="C148" s="233"/>
      <c r="D148" s="233"/>
      <c r="E148" s="233"/>
      <c r="F148" s="233"/>
      <c r="G148" s="233"/>
    </row>
    <row r="153" spans="2:7" ht="18" x14ac:dyDescent="0.25">
      <c r="B153" s="177" t="s">
        <v>129</v>
      </c>
    </row>
  </sheetData>
  <sheetProtection password="CCF9" sheet="1" objects="1" scenarios="1"/>
  <mergeCells count="40">
    <mergeCell ref="B51:G51"/>
    <mergeCell ref="B62:G62"/>
    <mergeCell ref="B4:G4"/>
    <mergeCell ref="B5:C5"/>
    <mergeCell ref="B6:B8"/>
    <mergeCell ref="B12:G12"/>
    <mergeCell ref="B13:C13"/>
    <mergeCell ref="B9:G9"/>
    <mergeCell ref="B36:C36"/>
    <mergeCell ref="B37:B42"/>
    <mergeCell ref="B46:G46"/>
    <mergeCell ref="B47:C47"/>
    <mergeCell ref="B48:B50"/>
    <mergeCell ref="B43:G43"/>
    <mergeCell ref="B14:B21"/>
    <mergeCell ref="B26:G26"/>
    <mergeCell ref="B27:C27"/>
    <mergeCell ref="B28:B30"/>
    <mergeCell ref="B35:G35"/>
    <mergeCell ref="B22:G22"/>
    <mergeCell ref="B31:G31"/>
    <mergeCell ref="B77:G77"/>
    <mergeCell ref="B92:G92"/>
    <mergeCell ref="B54:G54"/>
    <mergeCell ref="B67:G67"/>
    <mergeCell ref="B69:B76"/>
    <mergeCell ref="B96:G96"/>
    <mergeCell ref="B105:G105"/>
    <mergeCell ref="B109:G109"/>
    <mergeCell ref="B120:G120"/>
    <mergeCell ref="B81:G81"/>
    <mergeCell ref="B138:G138"/>
    <mergeCell ref="B143:G143"/>
    <mergeCell ref="B145:B147"/>
    <mergeCell ref="B148:G148"/>
    <mergeCell ref="B124:G124"/>
    <mergeCell ref="B126:B128"/>
    <mergeCell ref="B129:G129"/>
    <mergeCell ref="B133:G133"/>
    <mergeCell ref="B135:B137"/>
  </mergeCells>
  <hyperlinks>
    <hyperlink ref="B153" location="'Rasgos generales'!B1" display="Inicio"/>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153"/>
  <sheetViews>
    <sheetView showGridLines="0" workbookViewId="0">
      <selection activeCell="C2" sqref="C2"/>
    </sheetView>
  </sheetViews>
  <sheetFormatPr defaultColWidth="8.85546875" defaultRowHeight="14.25" x14ac:dyDescent="0.2"/>
  <cols>
    <col min="1" max="1" width="8.85546875" style="2"/>
    <col min="2" max="2" width="9.140625" style="2" customWidth="1"/>
    <col min="3" max="3" width="29.140625" style="2" customWidth="1"/>
    <col min="4" max="4" width="12.42578125" style="46" customWidth="1"/>
    <col min="5" max="7" width="12.42578125" style="47" customWidth="1"/>
    <col min="8" max="11" width="10.7109375" style="2" customWidth="1"/>
    <col min="12" max="13" width="8.85546875" style="2"/>
    <col min="14" max="15" width="8.5703125" style="2" customWidth="1"/>
    <col min="16" max="16384" width="8.85546875" style="2"/>
  </cols>
  <sheetData>
    <row r="4" spans="2:7" ht="43.15" customHeight="1" thickBot="1" x14ac:dyDescent="0.25">
      <c r="B4" s="234" t="s">
        <v>55</v>
      </c>
      <c r="C4" s="234"/>
      <c r="D4" s="234"/>
      <c r="E4" s="234"/>
      <c r="F4" s="234"/>
      <c r="G4" s="234"/>
    </row>
    <row r="5" spans="2:7" ht="32.450000000000003" customHeight="1" thickTop="1" thickBot="1" x14ac:dyDescent="0.25">
      <c r="B5" s="239"/>
      <c r="C5" s="243"/>
      <c r="D5" s="115" t="s">
        <v>2</v>
      </c>
      <c r="E5" s="116" t="s">
        <v>3</v>
      </c>
      <c r="F5" s="116" t="s">
        <v>4</v>
      </c>
      <c r="G5" s="116" t="s">
        <v>5</v>
      </c>
    </row>
    <row r="6" spans="2:7" ht="16.149999999999999" customHeight="1" thickBot="1" x14ac:dyDescent="0.25">
      <c r="B6" s="240" t="s">
        <v>1</v>
      </c>
      <c r="C6" s="139" t="s">
        <v>6</v>
      </c>
      <c r="D6" s="140">
        <v>37889</v>
      </c>
      <c r="E6" s="141">
        <v>78.763122336555455</v>
      </c>
      <c r="F6" s="141">
        <v>78.763122336555455</v>
      </c>
      <c r="G6" s="142">
        <v>78.763122336555455</v>
      </c>
    </row>
    <row r="7" spans="2:7" ht="16.149999999999999" customHeight="1" x14ac:dyDescent="0.2">
      <c r="B7" s="241"/>
      <c r="C7" s="3" t="s">
        <v>7</v>
      </c>
      <c r="D7" s="36">
        <v>10216</v>
      </c>
      <c r="E7" s="37">
        <v>21.236877663444549</v>
      </c>
      <c r="F7" s="37">
        <v>21.236877663444549</v>
      </c>
      <c r="G7" s="37">
        <v>100</v>
      </c>
    </row>
    <row r="8" spans="2:7" ht="16.149999999999999" customHeight="1" thickBot="1" x14ac:dyDescent="0.25">
      <c r="B8" s="242"/>
      <c r="C8" s="5" t="s">
        <v>8</v>
      </c>
      <c r="D8" s="38">
        <v>48105</v>
      </c>
      <c r="E8" s="39">
        <v>100</v>
      </c>
      <c r="F8" s="39">
        <v>100</v>
      </c>
      <c r="G8" s="40"/>
    </row>
    <row r="9" spans="2:7" ht="19.149999999999999" customHeight="1" thickTop="1" x14ac:dyDescent="0.2">
      <c r="B9" s="233" t="s">
        <v>41</v>
      </c>
      <c r="C9" s="233"/>
      <c r="D9" s="233"/>
      <c r="E9" s="233"/>
      <c r="F9" s="233"/>
      <c r="G9" s="233"/>
    </row>
    <row r="10" spans="2:7" ht="12" customHeight="1" x14ac:dyDescent="0.2">
      <c r="B10" s="25"/>
      <c r="C10" s="25"/>
      <c r="D10" s="36"/>
      <c r="E10" s="37"/>
      <c r="F10" s="37"/>
      <c r="G10" s="33"/>
    </row>
    <row r="11" spans="2:7" ht="12" customHeight="1" x14ac:dyDescent="0.2">
      <c r="B11" s="25"/>
      <c r="C11" s="25"/>
      <c r="D11" s="36"/>
      <c r="E11" s="37"/>
      <c r="F11" s="37"/>
      <c r="G11" s="33"/>
    </row>
    <row r="12" spans="2:7" ht="31.9" customHeight="1" thickBot="1" x14ac:dyDescent="0.25">
      <c r="B12" s="234" t="s">
        <v>56</v>
      </c>
      <c r="C12" s="234"/>
      <c r="D12" s="234"/>
      <c r="E12" s="234"/>
      <c r="F12" s="234"/>
      <c r="G12" s="234"/>
    </row>
    <row r="13" spans="2:7" ht="27.6" customHeight="1" thickTop="1" thickBot="1" x14ac:dyDescent="0.25">
      <c r="B13" s="239"/>
      <c r="C13" s="239"/>
      <c r="D13" s="27" t="s">
        <v>2</v>
      </c>
      <c r="E13" s="50" t="s">
        <v>3</v>
      </c>
      <c r="F13" s="50" t="s">
        <v>4</v>
      </c>
      <c r="G13" s="50" t="s">
        <v>5</v>
      </c>
    </row>
    <row r="14" spans="2:7" ht="15.6" customHeight="1" thickBot="1" x14ac:dyDescent="0.25">
      <c r="B14" s="240" t="s">
        <v>1</v>
      </c>
      <c r="C14" s="139" t="s">
        <v>9</v>
      </c>
      <c r="D14" s="140">
        <v>29294</v>
      </c>
      <c r="E14" s="141">
        <v>60.895956761251426</v>
      </c>
      <c r="F14" s="141">
        <v>60.895956761251426</v>
      </c>
      <c r="G14" s="142">
        <v>60.895956761251426</v>
      </c>
    </row>
    <row r="15" spans="2:7" ht="15.6" customHeight="1" x14ac:dyDescent="0.2">
      <c r="B15" s="241"/>
      <c r="C15" s="3" t="s">
        <v>10</v>
      </c>
      <c r="D15" s="36">
        <v>4406</v>
      </c>
      <c r="E15" s="37">
        <v>9.159131067456606</v>
      </c>
      <c r="F15" s="37">
        <v>9.159131067456606</v>
      </c>
      <c r="G15" s="37">
        <v>70.055087828708039</v>
      </c>
    </row>
    <row r="16" spans="2:7" ht="15.6" customHeight="1" x14ac:dyDescent="0.2">
      <c r="B16" s="241"/>
      <c r="C16" s="3" t="s">
        <v>11</v>
      </c>
      <c r="D16" s="36">
        <v>2414</v>
      </c>
      <c r="E16" s="37">
        <v>5.0181893774035959</v>
      </c>
      <c r="F16" s="37">
        <v>5.0181893774035959</v>
      </c>
      <c r="G16" s="37">
        <v>75.073277206111626</v>
      </c>
    </row>
    <row r="17" spans="2:7" ht="15.6" customHeight="1" x14ac:dyDescent="0.2">
      <c r="B17" s="241"/>
      <c r="C17" s="3" t="s">
        <v>12</v>
      </c>
      <c r="D17" s="36">
        <v>1938</v>
      </c>
      <c r="E17" s="37">
        <v>4.0286872466479577</v>
      </c>
      <c r="F17" s="37">
        <v>4.0286872466479577</v>
      </c>
      <c r="G17" s="37">
        <v>79.101964452759589</v>
      </c>
    </row>
    <row r="18" spans="2:7" ht="15.6" customHeight="1" x14ac:dyDescent="0.2">
      <c r="B18" s="241"/>
      <c r="C18" s="3" t="s">
        <v>13</v>
      </c>
      <c r="D18" s="36">
        <v>3188</v>
      </c>
      <c r="E18" s="37">
        <v>6.6271697328760002</v>
      </c>
      <c r="F18" s="37">
        <v>6.6271697328760002</v>
      </c>
      <c r="G18" s="37">
        <v>85.729134185635587</v>
      </c>
    </row>
    <row r="19" spans="2:7" ht="15.6" customHeight="1" x14ac:dyDescent="0.2">
      <c r="B19" s="241"/>
      <c r="C19" s="3" t="s">
        <v>14</v>
      </c>
      <c r="D19" s="36">
        <v>3964</v>
      </c>
      <c r="E19" s="37">
        <v>8.2403076603263692</v>
      </c>
      <c r="F19" s="37">
        <v>8.2403076603263692</v>
      </c>
      <c r="G19" s="37">
        <v>93.969441845961953</v>
      </c>
    </row>
    <row r="20" spans="2:7" ht="15.6" customHeight="1" x14ac:dyDescent="0.2">
      <c r="B20" s="241"/>
      <c r="C20" s="3" t="s">
        <v>15</v>
      </c>
      <c r="D20" s="36">
        <v>2901</v>
      </c>
      <c r="E20" s="37">
        <v>6.030558154038042</v>
      </c>
      <c r="F20" s="37">
        <v>6.030558154038042</v>
      </c>
      <c r="G20" s="37">
        <v>100</v>
      </c>
    </row>
    <row r="21" spans="2:7" ht="15.6" customHeight="1" thickBot="1" x14ac:dyDescent="0.25">
      <c r="B21" s="242"/>
      <c r="C21" s="5" t="s">
        <v>8</v>
      </c>
      <c r="D21" s="38">
        <v>48105</v>
      </c>
      <c r="E21" s="39">
        <v>100</v>
      </c>
      <c r="F21" s="39">
        <v>100</v>
      </c>
      <c r="G21" s="40"/>
    </row>
    <row r="22" spans="2:7" ht="12" customHeight="1" thickTop="1" x14ac:dyDescent="0.2">
      <c r="B22" s="233" t="s">
        <v>41</v>
      </c>
      <c r="C22" s="233"/>
      <c r="D22" s="233"/>
      <c r="E22" s="233"/>
      <c r="F22" s="233"/>
      <c r="G22" s="233"/>
    </row>
    <row r="23" spans="2:7" ht="12" customHeight="1" x14ac:dyDescent="0.2">
      <c r="B23" s="25"/>
      <c r="C23" s="25"/>
      <c r="D23" s="36"/>
      <c r="E23" s="37"/>
      <c r="F23" s="37"/>
      <c r="G23" s="33"/>
    </row>
    <row r="24" spans="2:7" ht="12" customHeight="1" x14ac:dyDescent="0.2">
      <c r="B24" s="25"/>
      <c r="C24" s="25"/>
      <c r="D24" s="36"/>
      <c r="E24" s="37"/>
      <c r="F24" s="37"/>
      <c r="G24" s="33"/>
    </row>
    <row r="26" spans="2:7" ht="29.45" customHeight="1" thickBot="1" x14ac:dyDescent="0.25">
      <c r="B26" s="234" t="s">
        <v>57</v>
      </c>
      <c r="C26" s="234"/>
      <c r="D26" s="234"/>
      <c r="E26" s="234"/>
      <c r="F26" s="234"/>
      <c r="G26" s="234"/>
    </row>
    <row r="27" spans="2:7" ht="33.6" customHeight="1" thickTop="1" x14ac:dyDescent="0.2">
      <c r="B27" s="239"/>
      <c r="C27" s="239"/>
      <c r="D27" s="27" t="s">
        <v>2</v>
      </c>
      <c r="E27" s="50" t="s">
        <v>3</v>
      </c>
      <c r="F27" s="50" t="s">
        <v>4</v>
      </c>
      <c r="G27" s="50" t="s">
        <v>5</v>
      </c>
    </row>
    <row r="28" spans="2:7" ht="19.899999999999999" customHeight="1" thickBot="1" x14ac:dyDescent="0.25">
      <c r="B28" s="240" t="s">
        <v>1</v>
      </c>
      <c r="C28" s="26" t="s">
        <v>16</v>
      </c>
      <c r="D28" s="36">
        <v>21238</v>
      </c>
      <c r="E28" s="37">
        <v>44.149256834008938</v>
      </c>
      <c r="F28" s="37">
        <v>44.149256834008938</v>
      </c>
      <c r="G28" s="37">
        <v>44.149256834008938</v>
      </c>
    </row>
    <row r="29" spans="2:7" ht="19.899999999999999" customHeight="1" thickBot="1" x14ac:dyDescent="0.25">
      <c r="B29" s="241"/>
      <c r="C29" s="139" t="s">
        <v>17</v>
      </c>
      <c r="D29" s="140">
        <v>26867</v>
      </c>
      <c r="E29" s="141">
        <v>55.850743165991062</v>
      </c>
      <c r="F29" s="141">
        <v>55.850743165991062</v>
      </c>
      <c r="G29" s="142">
        <v>100</v>
      </c>
    </row>
    <row r="30" spans="2:7" ht="19.899999999999999" customHeight="1" thickBot="1" x14ac:dyDescent="0.25">
      <c r="B30" s="242"/>
      <c r="C30" s="5" t="s">
        <v>8</v>
      </c>
      <c r="D30" s="38">
        <v>48105</v>
      </c>
      <c r="E30" s="39">
        <v>100</v>
      </c>
      <c r="F30" s="39">
        <v>100</v>
      </c>
      <c r="G30" s="40"/>
    </row>
    <row r="31" spans="2:7" ht="12" customHeight="1" thickTop="1" x14ac:dyDescent="0.2">
      <c r="B31" s="233" t="s">
        <v>41</v>
      </c>
      <c r="C31" s="233"/>
      <c r="D31" s="233"/>
      <c r="E31" s="233"/>
      <c r="F31" s="233"/>
      <c r="G31" s="233"/>
    </row>
    <row r="32" spans="2:7" ht="12" customHeight="1" x14ac:dyDescent="0.2">
      <c r="B32" s="25"/>
      <c r="C32" s="25"/>
      <c r="D32" s="36"/>
      <c r="E32" s="37"/>
      <c r="F32" s="37"/>
      <c r="G32" s="33"/>
    </row>
    <row r="33" spans="2:7" ht="12" customHeight="1" x14ac:dyDescent="0.2">
      <c r="B33" s="25"/>
      <c r="C33" s="25"/>
      <c r="D33" s="36"/>
      <c r="E33" s="37"/>
      <c r="F33" s="37"/>
      <c r="G33" s="33"/>
    </row>
    <row r="35" spans="2:7" ht="34.15" customHeight="1" thickBot="1" x14ac:dyDescent="0.25">
      <c r="B35" s="234" t="s">
        <v>58</v>
      </c>
      <c r="C35" s="234"/>
      <c r="D35" s="234"/>
      <c r="E35" s="234"/>
      <c r="F35" s="234"/>
      <c r="G35" s="234"/>
    </row>
    <row r="36" spans="2:7" ht="32.450000000000003" customHeight="1" thickTop="1" x14ac:dyDescent="0.2">
      <c r="B36" s="239"/>
      <c r="C36" s="239"/>
      <c r="D36" s="27" t="s">
        <v>2</v>
      </c>
      <c r="E36" s="50" t="s">
        <v>3</v>
      </c>
      <c r="F36" s="50" t="s">
        <v>4</v>
      </c>
      <c r="G36" s="50" t="s">
        <v>5</v>
      </c>
    </row>
    <row r="37" spans="2:7" ht="20.45" customHeight="1" x14ac:dyDescent="0.2">
      <c r="B37" s="240" t="s">
        <v>1</v>
      </c>
      <c r="C37" s="26" t="s">
        <v>18</v>
      </c>
      <c r="D37" s="36">
        <v>5316</v>
      </c>
      <c r="E37" s="37">
        <v>11.050826317430621</v>
      </c>
      <c r="F37" s="37">
        <v>11.050826317430621</v>
      </c>
      <c r="G37" s="37">
        <v>11.050826317430621</v>
      </c>
    </row>
    <row r="38" spans="2:7" ht="20.45" customHeight="1" thickBot="1" x14ac:dyDescent="0.25">
      <c r="B38" s="241"/>
      <c r="C38" s="3" t="s">
        <v>19</v>
      </c>
      <c r="D38" s="36">
        <v>5872</v>
      </c>
      <c r="E38" s="37">
        <v>12.206631327304853</v>
      </c>
      <c r="F38" s="37">
        <v>12.206631327304853</v>
      </c>
      <c r="G38" s="37">
        <v>23.257457644735474</v>
      </c>
    </row>
    <row r="39" spans="2:7" ht="20.45" customHeight="1" thickBot="1" x14ac:dyDescent="0.25">
      <c r="B39" s="241"/>
      <c r="C39" s="139" t="s">
        <v>20</v>
      </c>
      <c r="D39" s="140">
        <v>14468</v>
      </c>
      <c r="E39" s="141">
        <v>30.075875688597858</v>
      </c>
      <c r="F39" s="141">
        <v>30.075875688597858</v>
      </c>
      <c r="G39" s="142">
        <v>53.333333333333336</v>
      </c>
    </row>
    <row r="40" spans="2:7" ht="20.45" customHeight="1" thickBot="1" x14ac:dyDescent="0.25">
      <c r="B40" s="241"/>
      <c r="C40" s="3" t="s">
        <v>21</v>
      </c>
      <c r="D40" s="36">
        <v>10321</v>
      </c>
      <c r="E40" s="37">
        <v>21.455150192287704</v>
      </c>
      <c r="F40" s="37">
        <v>21.455150192287704</v>
      </c>
      <c r="G40" s="37">
        <v>74.788483525621032</v>
      </c>
    </row>
    <row r="41" spans="2:7" ht="20.45" customHeight="1" thickBot="1" x14ac:dyDescent="0.25">
      <c r="B41" s="241"/>
      <c r="C41" s="139" t="s">
        <v>22</v>
      </c>
      <c r="D41" s="140">
        <v>12128</v>
      </c>
      <c r="E41" s="141">
        <v>25.211516474378964</v>
      </c>
      <c r="F41" s="141">
        <v>25.211516474378964</v>
      </c>
      <c r="G41" s="142">
        <v>100</v>
      </c>
    </row>
    <row r="42" spans="2:7" ht="20.45" customHeight="1" thickBot="1" x14ac:dyDescent="0.25">
      <c r="B42" s="242"/>
      <c r="C42" s="5" t="s">
        <v>8</v>
      </c>
      <c r="D42" s="38">
        <v>48105</v>
      </c>
      <c r="E42" s="39">
        <v>100</v>
      </c>
      <c r="F42" s="39">
        <v>100</v>
      </c>
      <c r="G42" s="40"/>
    </row>
    <row r="43" spans="2:7" ht="15.6" customHeight="1" thickTop="1" x14ac:dyDescent="0.2">
      <c r="B43" s="233" t="s">
        <v>41</v>
      </c>
      <c r="C43" s="233"/>
      <c r="D43" s="233"/>
      <c r="E43" s="233"/>
      <c r="F43" s="233"/>
      <c r="G43" s="233"/>
    </row>
    <row r="44" spans="2:7" ht="12" customHeight="1" x14ac:dyDescent="0.2">
      <c r="B44" s="25"/>
      <c r="C44" s="25"/>
      <c r="D44" s="36"/>
      <c r="E44" s="37"/>
      <c r="F44" s="37"/>
      <c r="G44" s="33"/>
    </row>
    <row r="45" spans="2:7" ht="12" customHeight="1" x14ac:dyDescent="0.2">
      <c r="B45" s="25"/>
      <c r="C45" s="25"/>
      <c r="D45" s="36"/>
      <c r="E45" s="37"/>
      <c r="F45" s="37"/>
      <c r="G45" s="33"/>
    </row>
    <row r="46" spans="2:7" ht="33" customHeight="1" thickBot="1" x14ac:dyDescent="0.25">
      <c r="B46" s="234" t="s">
        <v>60</v>
      </c>
      <c r="C46" s="234"/>
      <c r="D46" s="234"/>
      <c r="E46" s="234"/>
      <c r="F46" s="234"/>
      <c r="G46" s="234"/>
    </row>
    <row r="47" spans="2:7" ht="34.15" customHeight="1" thickTop="1" thickBot="1" x14ac:dyDescent="0.25">
      <c r="B47" s="239"/>
      <c r="C47" s="239"/>
      <c r="D47" s="27" t="s">
        <v>2</v>
      </c>
      <c r="E47" s="50" t="s">
        <v>3</v>
      </c>
      <c r="F47" s="50" t="s">
        <v>4</v>
      </c>
      <c r="G47" s="50" t="s">
        <v>5</v>
      </c>
    </row>
    <row r="48" spans="2:7" ht="19.899999999999999" customHeight="1" thickBot="1" x14ac:dyDescent="0.25">
      <c r="B48" s="240" t="s">
        <v>1</v>
      </c>
      <c r="C48" s="139" t="s">
        <v>23</v>
      </c>
      <c r="D48" s="140">
        <v>47102</v>
      </c>
      <c r="E48" s="141">
        <v>97.914977653050613</v>
      </c>
      <c r="F48" s="141">
        <v>97.914977653050613</v>
      </c>
      <c r="G48" s="142">
        <v>97.914977653050613</v>
      </c>
    </row>
    <row r="49" spans="2:9" ht="19.899999999999999" customHeight="1" x14ac:dyDescent="0.2">
      <c r="B49" s="241"/>
      <c r="C49" s="3" t="s">
        <v>24</v>
      </c>
      <c r="D49" s="36">
        <v>1003</v>
      </c>
      <c r="E49" s="37">
        <v>2.0850223469493816</v>
      </c>
      <c r="F49" s="37">
        <v>2.0850223469493816</v>
      </c>
      <c r="G49" s="37">
        <v>100</v>
      </c>
    </row>
    <row r="50" spans="2:9" ht="19.899999999999999" customHeight="1" thickBot="1" x14ac:dyDescent="0.25">
      <c r="B50" s="242"/>
      <c r="C50" s="5" t="s">
        <v>8</v>
      </c>
      <c r="D50" s="38">
        <v>48105</v>
      </c>
      <c r="E50" s="39">
        <v>100</v>
      </c>
      <c r="F50" s="39">
        <v>100</v>
      </c>
      <c r="G50" s="40"/>
    </row>
    <row r="51" spans="2:9" ht="16.899999999999999" customHeight="1" thickTop="1" x14ac:dyDescent="0.2">
      <c r="B51" s="233" t="s">
        <v>41</v>
      </c>
      <c r="C51" s="233"/>
      <c r="D51" s="233"/>
      <c r="E51" s="233"/>
      <c r="F51" s="233"/>
      <c r="G51" s="233"/>
    </row>
    <row r="52" spans="2:9" ht="12" customHeight="1" x14ac:dyDescent="0.2">
      <c r="B52" s="25"/>
      <c r="C52" s="25"/>
      <c r="D52" s="36"/>
      <c r="E52" s="37"/>
      <c r="F52" s="37"/>
      <c r="G52" s="33"/>
    </row>
    <row r="53" spans="2:9" ht="12" customHeight="1" x14ac:dyDescent="0.2">
      <c r="B53" s="25"/>
      <c r="C53" s="25"/>
      <c r="D53" s="36"/>
      <c r="E53" s="37"/>
      <c r="F53" s="37"/>
      <c r="G53" s="33"/>
    </row>
    <row r="54" spans="2:9" ht="29.45" customHeight="1" thickBot="1" x14ac:dyDescent="0.25">
      <c r="B54" s="234" t="s">
        <v>59</v>
      </c>
      <c r="C54" s="234"/>
      <c r="D54" s="234"/>
      <c r="E54" s="234"/>
      <c r="F54" s="234"/>
      <c r="G54" s="234"/>
    </row>
    <row r="55" spans="2:9" ht="33.6" customHeight="1" thickTop="1" x14ac:dyDescent="0.2">
      <c r="B55" s="239"/>
      <c r="C55" s="239"/>
      <c r="D55" s="27" t="s">
        <v>2</v>
      </c>
      <c r="E55" s="50" t="s">
        <v>3</v>
      </c>
      <c r="F55" s="50" t="s">
        <v>4</v>
      </c>
      <c r="G55" s="50" t="s">
        <v>5</v>
      </c>
    </row>
    <row r="56" spans="2:9" ht="20.45" customHeight="1" thickBot="1" x14ac:dyDescent="0.25">
      <c r="B56" s="20" t="s">
        <v>1</v>
      </c>
      <c r="C56" s="22" t="s">
        <v>131</v>
      </c>
      <c r="D56" s="48">
        <v>12524</v>
      </c>
      <c r="E56" s="37">
        <v>26.034715726016007</v>
      </c>
      <c r="F56" s="49">
        <v>26.034715726016007</v>
      </c>
      <c r="G56" s="49">
        <v>26.034715726016007</v>
      </c>
      <c r="H56" s="113"/>
      <c r="I56" s="79"/>
    </row>
    <row r="57" spans="2:9" ht="20.45" customHeight="1" thickBot="1" x14ac:dyDescent="0.25">
      <c r="B57" s="20"/>
      <c r="C57" s="139" t="s">
        <v>132</v>
      </c>
      <c r="D57" s="140">
        <v>21900</v>
      </c>
      <c r="E57" s="141">
        <v>45.52541315871531</v>
      </c>
      <c r="F57" s="141">
        <v>45.52541315871531</v>
      </c>
      <c r="G57" s="142">
        <v>71.560128884731313</v>
      </c>
      <c r="H57" s="113"/>
      <c r="I57" s="79"/>
    </row>
    <row r="58" spans="2:9" ht="20.45" customHeight="1" x14ac:dyDescent="0.2">
      <c r="B58" s="20"/>
      <c r="C58" s="19" t="s">
        <v>133</v>
      </c>
      <c r="D58" s="46">
        <v>12408</v>
      </c>
      <c r="E58" s="47">
        <v>25.793576551294045</v>
      </c>
      <c r="F58" s="47">
        <v>25.793576551294045</v>
      </c>
      <c r="G58" s="47">
        <v>97.353705436025365</v>
      </c>
      <c r="H58" s="114"/>
      <c r="I58" s="79"/>
    </row>
    <row r="59" spans="2:9" ht="20.45" customHeight="1" x14ac:dyDescent="0.2">
      <c r="B59" s="20"/>
      <c r="C59" s="19" t="s">
        <v>42</v>
      </c>
      <c r="D59" s="46">
        <v>547</v>
      </c>
      <c r="E59" s="47">
        <v>1.1370959359733916</v>
      </c>
      <c r="F59" s="47">
        <v>1.1370959359733916</v>
      </c>
      <c r="G59" s="47">
        <v>98.490801371998757</v>
      </c>
      <c r="H59" s="114"/>
      <c r="I59" s="79"/>
    </row>
    <row r="60" spans="2:9" ht="20.45" customHeight="1" x14ac:dyDescent="0.2">
      <c r="B60" s="20"/>
      <c r="C60" s="19" t="s">
        <v>134</v>
      </c>
      <c r="D60" s="46">
        <v>726</v>
      </c>
      <c r="E60" s="47">
        <v>1.5091986280012473</v>
      </c>
      <c r="F60" s="47">
        <v>1.5091986280012473</v>
      </c>
      <c r="G60" s="47">
        <v>100</v>
      </c>
      <c r="H60" s="114"/>
      <c r="I60" s="79"/>
    </row>
    <row r="61" spans="2:9" ht="20.45" customHeight="1" thickBot="1" x14ac:dyDescent="0.25">
      <c r="B61" s="17"/>
      <c r="C61" s="17" t="s">
        <v>8</v>
      </c>
      <c r="D61" s="24">
        <v>48105</v>
      </c>
      <c r="E61" s="40">
        <v>100</v>
      </c>
      <c r="F61" s="40">
        <v>100</v>
      </c>
      <c r="G61" s="40"/>
    </row>
    <row r="62" spans="2:9" ht="15.6" customHeight="1" thickTop="1" x14ac:dyDescent="0.2">
      <c r="B62" s="233" t="s">
        <v>41</v>
      </c>
      <c r="C62" s="233"/>
      <c r="D62" s="233"/>
      <c r="E62" s="233"/>
      <c r="F62" s="233"/>
      <c r="G62" s="233"/>
    </row>
    <row r="63" spans="2:9" ht="12" customHeight="1" x14ac:dyDescent="0.2">
      <c r="B63" s="18"/>
      <c r="C63" s="18"/>
      <c r="D63" s="18"/>
      <c r="E63" s="33"/>
      <c r="F63" s="33"/>
      <c r="G63" s="33"/>
    </row>
    <row r="64" spans="2:9" ht="12" customHeight="1" x14ac:dyDescent="0.2">
      <c r="B64" s="18"/>
      <c r="C64" s="18"/>
      <c r="D64" s="18"/>
      <c r="E64" s="33"/>
      <c r="F64" s="33"/>
      <c r="G64" s="33"/>
    </row>
    <row r="65" spans="2:9" ht="12" customHeight="1" x14ac:dyDescent="0.2">
      <c r="B65" s="18"/>
      <c r="C65" s="18"/>
      <c r="D65" s="18"/>
      <c r="E65" s="33"/>
      <c r="F65" s="33"/>
      <c r="G65" s="33"/>
    </row>
    <row r="67" spans="2:9" ht="36.6" customHeight="1" thickBot="1" x14ac:dyDescent="0.25">
      <c r="B67" s="234" t="s">
        <v>90</v>
      </c>
      <c r="C67" s="234"/>
      <c r="D67" s="234"/>
      <c r="E67" s="234"/>
      <c r="F67" s="234"/>
      <c r="G67" s="234"/>
    </row>
    <row r="68" spans="2:9" ht="34.15" customHeight="1" thickTop="1" thickBot="1" x14ac:dyDescent="0.25">
      <c r="B68" s="239"/>
      <c r="C68" s="239"/>
      <c r="D68" s="27" t="s">
        <v>2</v>
      </c>
      <c r="E68" s="50" t="s">
        <v>3</v>
      </c>
      <c r="F68" s="50" t="s">
        <v>4</v>
      </c>
      <c r="G68" s="50" t="s">
        <v>5</v>
      </c>
    </row>
    <row r="69" spans="2:9" ht="28.9" customHeight="1" thickBot="1" x14ac:dyDescent="0.25">
      <c r="B69" s="240" t="s">
        <v>1</v>
      </c>
      <c r="C69" s="143" t="s">
        <v>135</v>
      </c>
      <c r="D69" s="161">
        <v>21474</v>
      </c>
      <c r="E69" s="183">
        <v>44.639850327408794</v>
      </c>
      <c r="F69" s="183">
        <v>44.639850327408794</v>
      </c>
      <c r="G69" s="184">
        <v>44.639850327408794</v>
      </c>
      <c r="H69" s="79"/>
    </row>
    <row r="70" spans="2:9" ht="28.9" customHeight="1" x14ac:dyDescent="0.2">
      <c r="B70" s="241"/>
      <c r="C70" s="179" t="s">
        <v>138</v>
      </c>
      <c r="D70" s="86">
        <v>1058</v>
      </c>
      <c r="E70" s="89">
        <f>+D70/$D$76*100</f>
        <v>2.1993555763434154</v>
      </c>
      <c r="F70" s="89">
        <f>+E70</f>
        <v>2.1993555763434154</v>
      </c>
      <c r="G70" s="89">
        <f>+F70+G69</f>
        <v>46.839205903752209</v>
      </c>
      <c r="H70" s="190"/>
      <c r="I70" s="79"/>
    </row>
    <row r="71" spans="2:9" ht="28.9" customHeight="1" x14ac:dyDescent="0.2">
      <c r="B71" s="241"/>
      <c r="C71" s="179" t="s">
        <v>49</v>
      </c>
      <c r="D71" s="86">
        <v>242</v>
      </c>
      <c r="E71" s="89">
        <v>0.50306620933374901</v>
      </c>
      <c r="F71" s="89">
        <v>0.50306620933374901</v>
      </c>
      <c r="G71" s="89">
        <f t="shared" ref="G71:G75" si="0">+F71+G70</f>
        <v>47.342272113085954</v>
      </c>
    </row>
    <row r="72" spans="2:9" ht="28.9" customHeight="1" thickBot="1" x14ac:dyDescent="0.25">
      <c r="B72" s="241"/>
      <c r="C72" s="179" t="s">
        <v>50</v>
      </c>
      <c r="D72" s="86">
        <v>43</v>
      </c>
      <c r="E72" s="89">
        <v>8.9387797526244678E-2</v>
      </c>
      <c r="F72" s="89">
        <v>8.9387797526244678E-2</v>
      </c>
      <c r="G72" s="89">
        <f t="shared" si="0"/>
        <v>47.431659910612197</v>
      </c>
    </row>
    <row r="73" spans="2:9" ht="28.9" customHeight="1" thickBot="1" x14ac:dyDescent="0.25">
      <c r="B73" s="241"/>
      <c r="C73" s="143" t="s">
        <v>51</v>
      </c>
      <c r="D73" s="161">
        <v>15203</v>
      </c>
      <c r="E73" s="183">
        <v>31.603783390499945</v>
      </c>
      <c r="F73" s="183">
        <v>31.603783390499945</v>
      </c>
      <c r="G73" s="184">
        <f t="shared" si="0"/>
        <v>79.035443301112139</v>
      </c>
    </row>
    <row r="74" spans="2:9" ht="28.9" customHeight="1" x14ac:dyDescent="0.2">
      <c r="B74" s="241"/>
      <c r="C74" s="179" t="s">
        <v>52</v>
      </c>
      <c r="D74" s="86">
        <v>5973</v>
      </c>
      <c r="E74" s="89">
        <v>12.41658871219208</v>
      </c>
      <c r="F74" s="89">
        <v>12.41658871219208</v>
      </c>
      <c r="G74" s="89">
        <f t="shared" si="0"/>
        <v>91.452032013304219</v>
      </c>
    </row>
    <row r="75" spans="2:9" ht="28.9" customHeight="1" x14ac:dyDescent="0.2">
      <c r="B75" s="241"/>
      <c r="C75" s="179" t="s">
        <v>53</v>
      </c>
      <c r="D75" s="86">
        <v>4112</v>
      </c>
      <c r="E75" s="89">
        <v>8.5479679866957703</v>
      </c>
      <c r="F75" s="89">
        <v>8.5479679866957703</v>
      </c>
      <c r="G75" s="89">
        <f t="shared" si="0"/>
        <v>99.999999999999986</v>
      </c>
    </row>
    <row r="76" spans="2:9" ht="28.9" customHeight="1" thickBot="1" x14ac:dyDescent="0.25">
      <c r="B76" s="242"/>
      <c r="C76" s="181" t="s">
        <v>8</v>
      </c>
      <c r="D76" s="87">
        <f>SUM(D69:D75)</f>
        <v>48105</v>
      </c>
      <c r="E76" s="90">
        <v>99.999999999999986</v>
      </c>
      <c r="F76" s="90">
        <v>99.999999999999986</v>
      </c>
      <c r="G76" s="92"/>
    </row>
    <row r="77" spans="2:9" ht="21" customHeight="1" thickTop="1" x14ac:dyDescent="0.2">
      <c r="B77" s="233" t="s">
        <v>41</v>
      </c>
      <c r="C77" s="233"/>
      <c r="D77" s="233"/>
      <c r="E77" s="233"/>
      <c r="F77" s="233"/>
      <c r="G77" s="233"/>
    </row>
    <row r="78" spans="2:9" ht="21" customHeight="1" x14ac:dyDescent="0.2">
      <c r="B78" s="25"/>
      <c r="C78" s="25"/>
      <c r="D78" s="36"/>
      <c r="E78" s="37"/>
      <c r="F78" s="37"/>
      <c r="G78" s="33"/>
    </row>
    <row r="79" spans="2:9" ht="21" customHeight="1" x14ac:dyDescent="0.2">
      <c r="B79" s="25"/>
      <c r="C79" s="25"/>
      <c r="D79" s="36"/>
      <c r="E79" s="37"/>
      <c r="F79" s="37"/>
      <c r="G79" s="33"/>
    </row>
    <row r="81" spans="2:7" ht="33.6" customHeight="1" thickBot="1" x14ac:dyDescent="0.25">
      <c r="B81" s="234" t="s">
        <v>61</v>
      </c>
      <c r="C81" s="234"/>
      <c r="D81" s="234"/>
      <c r="E81" s="234"/>
      <c r="F81" s="234"/>
      <c r="G81" s="234"/>
    </row>
    <row r="82" spans="2:7" ht="31.9" customHeight="1" thickTop="1" thickBot="1" x14ac:dyDescent="0.25">
      <c r="B82" s="239"/>
      <c r="C82" s="239"/>
      <c r="D82" s="27" t="s">
        <v>2</v>
      </c>
      <c r="E82" s="50" t="s">
        <v>3</v>
      </c>
      <c r="F82" s="50" t="s">
        <v>4</v>
      </c>
      <c r="G82" s="50" t="s">
        <v>5</v>
      </c>
    </row>
    <row r="83" spans="2:7" s="80" customFormat="1" ht="27" customHeight="1" thickBot="1" x14ac:dyDescent="0.3">
      <c r="B83" s="240" t="s">
        <v>1</v>
      </c>
      <c r="C83" s="143" t="s">
        <v>25</v>
      </c>
      <c r="D83" s="140">
        <v>15132</v>
      </c>
      <c r="E83" s="141">
        <v>31.456189585282196</v>
      </c>
      <c r="F83" s="141">
        <v>31.456189585282196</v>
      </c>
      <c r="G83" s="142">
        <v>31.456189585282196</v>
      </c>
    </row>
    <row r="84" spans="2:7" s="80" customFormat="1" ht="27" customHeight="1" x14ac:dyDescent="0.25">
      <c r="B84" s="241"/>
      <c r="C84" s="180" t="s">
        <v>26</v>
      </c>
      <c r="D84" s="36">
        <v>3278</v>
      </c>
      <c r="E84" s="37">
        <v>6.8142604718844195</v>
      </c>
      <c r="F84" s="37">
        <v>6.8142604718844195</v>
      </c>
      <c r="G84" s="37">
        <v>38.270450057166613</v>
      </c>
    </row>
    <row r="85" spans="2:7" s="80" customFormat="1" ht="27" customHeight="1" x14ac:dyDescent="0.25">
      <c r="B85" s="241"/>
      <c r="C85" s="180" t="s">
        <v>27</v>
      </c>
      <c r="D85" s="36">
        <v>332</v>
      </c>
      <c r="E85" s="37">
        <v>0.69015694834216812</v>
      </c>
      <c r="F85" s="37">
        <v>0.69015694834216812</v>
      </c>
      <c r="G85" s="37">
        <v>38.960607005508784</v>
      </c>
    </row>
    <row r="86" spans="2:7" s="80" customFormat="1" ht="27" customHeight="1" thickBot="1" x14ac:dyDescent="0.3">
      <c r="B86" s="241"/>
      <c r="C86" s="180" t="s">
        <v>28</v>
      </c>
      <c r="D86" s="36">
        <v>447</v>
      </c>
      <c r="E86" s="37">
        <v>0.92921733707514809</v>
      </c>
      <c r="F86" s="37">
        <v>0.92921733707514809</v>
      </c>
      <c r="G86" s="37">
        <v>39.889824342583928</v>
      </c>
    </row>
    <row r="87" spans="2:7" s="80" customFormat="1" ht="27" customHeight="1" thickBot="1" x14ac:dyDescent="0.3">
      <c r="B87" s="241"/>
      <c r="C87" s="143" t="s">
        <v>29</v>
      </c>
      <c r="D87" s="140">
        <v>17332</v>
      </c>
      <c r="E87" s="141">
        <v>36.029518761043548</v>
      </c>
      <c r="F87" s="141">
        <v>36.029518761043548</v>
      </c>
      <c r="G87" s="142">
        <v>75.919343103627483</v>
      </c>
    </row>
    <row r="88" spans="2:7" s="80" customFormat="1" ht="27" customHeight="1" x14ac:dyDescent="0.25">
      <c r="B88" s="241"/>
      <c r="C88" s="180" t="s">
        <v>30</v>
      </c>
      <c r="D88" s="36">
        <v>3907</v>
      </c>
      <c r="E88" s="37">
        <v>8.1218168589543698</v>
      </c>
      <c r="F88" s="37">
        <v>8.1218168589543698</v>
      </c>
      <c r="G88" s="37">
        <v>84.041159962581858</v>
      </c>
    </row>
    <row r="89" spans="2:7" s="80" customFormat="1" ht="27" customHeight="1" thickBot="1" x14ac:dyDescent="0.3">
      <c r="B89" s="241"/>
      <c r="C89" s="180" t="s">
        <v>31</v>
      </c>
      <c r="D89" s="36">
        <v>438</v>
      </c>
      <c r="E89" s="37">
        <v>0.91050826317430622</v>
      </c>
      <c r="F89" s="37">
        <v>0.91050826317430622</v>
      </c>
      <c r="G89" s="37">
        <v>84.951668225756165</v>
      </c>
    </row>
    <row r="90" spans="2:7" s="80" customFormat="1" ht="27" customHeight="1" thickBot="1" x14ac:dyDescent="0.3">
      <c r="B90" s="241"/>
      <c r="C90" s="143" t="s">
        <v>32</v>
      </c>
      <c r="D90" s="140">
        <v>7239</v>
      </c>
      <c r="E90" s="141">
        <v>15.048331774243842</v>
      </c>
      <c r="F90" s="141">
        <v>15.048331774243842</v>
      </c>
      <c r="G90" s="142">
        <v>100</v>
      </c>
    </row>
    <row r="91" spans="2:7" ht="21.6" customHeight="1" thickBot="1" x14ac:dyDescent="0.25">
      <c r="B91" s="242"/>
      <c r="C91" s="30" t="s">
        <v>8</v>
      </c>
      <c r="D91" s="38">
        <v>48105</v>
      </c>
      <c r="E91" s="39">
        <v>100</v>
      </c>
      <c r="F91" s="39">
        <v>100</v>
      </c>
      <c r="G91" s="40"/>
    </row>
    <row r="92" spans="2:7" ht="18.600000000000001" customHeight="1" thickTop="1" x14ac:dyDescent="0.2">
      <c r="B92" s="233" t="s">
        <v>41</v>
      </c>
      <c r="C92" s="233"/>
      <c r="D92" s="233"/>
      <c r="E92" s="233"/>
      <c r="F92" s="233"/>
      <c r="G92" s="233"/>
    </row>
    <row r="96" spans="2:7" ht="37.9" customHeight="1" thickBot="1" x14ac:dyDescent="0.25">
      <c r="B96" s="234" t="s">
        <v>178</v>
      </c>
      <c r="C96" s="234"/>
      <c r="D96" s="234"/>
      <c r="E96" s="234"/>
      <c r="F96" s="234"/>
      <c r="G96" s="234"/>
    </row>
    <row r="97" spans="2:7" ht="29.25" thickTop="1" x14ac:dyDescent="0.2">
      <c r="B97" s="239"/>
      <c r="C97" s="239"/>
      <c r="D97" s="27" t="s">
        <v>2</v>
      </c>
      <c r="E97" s="50" t="s">
        <v>3</v>
      </c>
      <c r="F97" s="50" t="s">
        <v>4</v>
      </c>
      <c r="G97" s="50" t="s">
        <v>5</v>
      </c>
    </row>
    <row r="98" spans="2:7" ht="23.45" customHeight="1" x14ac:dyDescent="0.2">
      <c r="B98" s="207" t="s">
        <v>1</v>
      </c>
      <c r="C98" s="46" t="s">
        <v>159</v>
      </c>
      <c r="D98" s="46">
        <v>7013</v>
      </c>
      <c r="E98" s="47">
        <f>+D98/$D$104*100</f>
        <v>14.57852614073381</v>
      </c>
      <c r="F98" s="47">
        <f>+E98</f>
        <v>14.57852614073381</v>
      </c>
      <c r="G98" s="47">
        <f>+F98</f>
        <v>14.57852614073381</v>
      </c>
    </row>
    <row r="99" spans="2:7" ht="23.45" customHeight="1" x14ac:dyDescent="0.2">
      <c r="B99" s="13"/>
      <c r="C99" s="46" t="s">
        <v>160</v>
      </c>
      <c r="D99" s="46">
        <v>8705</v>
      </c>
      <c r="E99" s="47">
        <f t="shared" ref="E99:E104" si="1">+D99/$D$104*100</f>
        <v>18.095832034092091</v>
      </c>
      <c r="F99" s="47">
        <f t="shared" ref="F99:F104" si="2">+E99</f>
        <v>18.095832034092091</v>
      </c>
      <c r="G99" s="47">
        <f>+F99+G98</f>
        <v>32.674358174825898</v>
      </c>
    </row>
    <row r="100" spans="2:7" ht="23.45" customHeight="1" x14ac:dyDescent="0.2">
      <c r="B100" s="13"/>
      <c r="C100" s="46" t="s">
        <v>161</v>
      </c>
      <c r="D100" s="46">
        <v>944</v>
      </c>
      <c r="E100" s="47">
        <f t="shared" si="1"/>
        <v>1.9623739735994179</v>
      </c>
      <c r="F100" s="47">
        <f t="shared" si="2"/>
        <v>1.9623739735994179</v>
      </c>
      <c r="G100" s="47">
        <f t="shared" ref="G100:G103" si="3">+F100+G99</f>
        <v>34.636732148425317</v>
      </c>
    </row>
    <row r="101" spans="2:7" ht="23.45" customHeight="1" x14ac:dyDescent="0.2">
      <c r="B101" s="13"/>
      <c r="C101" s="46" t="s">
        <v>162</v>
      </c>
      <c r="D101" s="46">
        <v>798</v>
      </c>
      <c r="E101" s="47">
        <f t="shared" si="1"/>
        <v>1.6588712192079826</v>
      </c>
      <c r="F101" s="47">
        <f t="shared" si="2"/>
        <v>1.6588712192079826</v>
      </c>
      <c r="G101" s="47">
        <f t="shared" si="3"/>
        <v>36.295603367633298</v>
      </c>
    </row>
    <row r="102" spans="2:7" ht="23.45" customHeight="1" thickBot="1" x14ac:dyDescent="0.25">
      <c r="B102" s="13"/>
      <c r="C102" s="46" t="s">
        <v>163</v>
      </c>
      <c r="D102" s="46">
        <v>132</v>
      </c>
      <c r="E102" s="47">
        <f t="shared" si="1"/>
        <v>0.27439975054568133</v>
      </c>
      <c r="F102" s="47">
        <f t="shared" si="2"/>
        <v>0.27439975054568133</v>
      </c>
      <c r="G102" s="47">
        <f t="shared" si="3"/>
        <v>36.570003118178981</v>
      </c>
    </row>
    <row r="103" spans="2:7" ht="23.45" customHeight="1" thickBot="1" x14ac:dyDescent="0.25">
      <c r="B103" s="13"/>
      <c r="C103" s="143" t="s">
        <v>164</v>
      </c>
      <c r="D103" s="140">
        <v>30513</v>
      </c>
      <c r="E103" s="141">
        <f t="shared" si="1"/>
        <v>63.429996881821019</v>
      </c>
      <c r="F103" s="141">
        <f t="shared" si="2"/>
        <v>63.429996881821019</v>
      </c>
      <c r="G103" s="142">
        <f t="shared" si="3"/>
        <v>100</v>
      </c>
    </row>
    <row r="104" spans="2:7" ht="23.45" customHeight="1" thickBot="1" x14ac:dyDescent="0.25">
      <c r="B104" s="208"/>
      <c r="C104" s="24" t="s">
        <v>8</v>
      </c>
      <c r="D104" s="38">
        <v>48105</v>
      </c>
      <c r="E104" s="39">
        <f t="shared" si="1"/>
        <v>100</v>
      </c>
      <c r="F104" s="39">
        <f t="shared" si="2"/>
        <v>100</v>
      </c>
      <c r="G104" s="40"/>
    </row>
    <row r="105" spans="2:7" ht="15" thickTop="1" x14ac:dyDescent="0.2">
      <c r="B105" s="233" t="s">
        <v>41</v>
      </c>
      <c r="C105" s="233"/>
      <c r="D105" s="233"/>
      <c r="E105" s="233"/>
      <c r="F105" s="233"/>
      <c r="G105" s="233"/>
    </row>
    <row r="106" spans="2:7" x14ac:dyDescent="0.2">
      <c r="B106" s="13"/>
      <c r="C106" s="46"/>
    </row>
    <row r="107" spans="2:7" x14ac:dyDescent="0.2">
      <c r="B107" s="13"/>
      <c r="C107" s="46"/>
    </row>
    <row r="108" spans="2:7" x14ac:dyDescent="0.2">
      <c r="B108" s="13"/>
      <c r="C108" s="46"/>
    </row>
    <row r="109" spans="2:7" ht="28.9" customHeight="1" thickBot="1" x14ac:dyDescent="0.25">
      <c r="B109" s="234" t="s">
        <v>179</v>
      </c>
      <c r="C109" s="234"/>
      <c r="D109" s="234"/>
      <c r="E109" s="234"/>
      <c r="F109" s="234"/>
      <c r="G109" s="234"/>
    </row>
    <row r="110" spans="2:7" ht="30" thickTop="1" thickBot="1" x14ac:dyDescent="0.25">
      <c r="B110" s="239"/>
      <c r="C110" s="239"/>
      <c r="D110" s="27" t="s">
        <v>2</v>
      </c>
      <c r="E110" s="50" t="s">
        <v>3</v>
      </c>
      <c r="F110" s="50" t="s">
        <v>4</v>
      </c>
      <c r="G110" s="50" t="s">
        <v>5</v>
      </c>
    </row>
    <row r="111" spans="2:7" ht="23.45" customHeight="1" thickBot="1" x14ac:dyDescent="0.25">
      <c r="B111" s="207" t="s">
        <v>1</v>
      </c>
      <c r="C111" s="143" t="s">
        <v>165</v>
      </c>
      <c r="D111" s="140">
        <v>26419</v>
      </c>
      <c r="E111" s="141">
        <f>+D111/$D$119*100</f>
        <v>54.919447042926926</v>
      </c>
      <c r="F111" s="141">
        <f>+E111</f>
        <v>54.919447042926926</v>
      </c>
      <c r="G111" s="142">
        <f>+F111</f>
        <v>54.919447042926926</v>
      </c>
    </row>
    <row r="112" spans="2:7" ht="23.45" customHeight="1" thickBot="1" x14ac:dyDescent="0.25">
      <c r="B112" s="13"/>
      <c r="C112" s="46" t="s">
        <v>166</v>
      </c>
      <c r="D112" s="46">
        <v>6131</v>
      </c>
      <c r="E112" s="47">
        <f t="shared" ref="E112:E119" si="4">+D112/$D$119*100</f>
        <v>12.745036898451303</v>
      </c>
      <c r="F112" s="47">
        <f t="shared" ref="F112:F119" si="5">+E112</f>
        <v>12.745036898451303</v>
      </c>
      <c r="G112" s="47">
        <f>+F112+G111</f>
        <v>67.664483941378222</v>
      </c>
    </row>
    <row r="113" spans="2:7" ht="23.45" customHeight="1" thickBot="1" x14ac:dyDescent="0.25">
      <c r="B113" s="13"/>
      <c r="C113" s="143" t="s">
        <v>167</v>
      </c>
      <c r="D113" s="140">
        <v>10414</v>
      </c>
      <c r="E113" s="141">
        <f t="shared" si="4"/>
        <v>21.64847728926307</v>
      </c>
      <c r="F113" s="141">
        <f t="shared" si="5"/>
        <v>21.64847728926307</v>
      </c>
      <c r="G113" s="142">
        <f t="shared" ref="G113:G118" si="6">+F113+G112</f>
        <v>89.312961230641292</v>
      </c>
    </row>
    <row r="114" spans="2:7" ht="23.45" customHeight="1" x14ac:dyDescent="0.2">
      <c r="B114" s="13"/>
      <c r="C114" s="46" t="s">
        <v>168</v>
      </c>
      <c r="D114" s="46">
        <v>1134</v>
      </c>
      <c r="E114" s="47">
        <f t="shared" si="4"/>
        <v>2.3573433115060807</v>
      </c>
      <c r="F114" s="47">
        <f t="shared" si="5"/>
        <v>2.3573433115060807</v>
      </c>
      <c r="G114" s="47">
        <f t="shared" si="6"/>
        <v>91.670304542147377</v>
      </c>
    </row>
    <row r="115" spans="2:7" ht="28.15" customHeight="1" x14ac:dyDescent="0.2">
      <c r="B115" s="13"/>
      <c r="C115" s="209" t="s">
        <v>169</v>
      </c>
      <c r="D115" s="46">
        <v>2326</v>
      </c>
      <c r="E115" s="47">
        <f t="shared" si="4"/>
        <v>4.8352562103731422</v>
      </c>
      <c r="F115" s="47">
        <f t="shared" si="5"/>
        <v>4.8352562103731422</v>
      </c>
      <c r="G115" s="47">
        <f t="shared" si="6"/>
        <v>96.505560752520523</v>
      </c>
    </row>
    <row r="116" spans="2:7" ht="23.45" customHeight="1" x14ac:dyDescent="0.2">
      <c r="B116" s="13"/>
      <c r="C116" s="46" t="s">
        <v>170</v>
      </c>
      <c r="D116" s="46">
        <v>843</v>
      </c>
      <c r="E116" s="47">
        <f t="shared" si="4"/>
        <v>1.7524165887121923</v>
      </c>
      <c r="F116" s="47">
        <f t="shared" si="5"/>
        <v>1.7524165887121923</v>
      </c>
      <c r="G116" s="47">
        <f t="shared" si="6"/>
        <v>98.257977341232717</v>
      </c>
    </row>
    <row r="117" spans="2:7" ht="23.45" customHeight="1" x14ac:dyDescent="0.2">
      <c r="B117" s="13"/>
      <c r="C117" s="46" t="s">
        <v>171</v>
      </c>
      <c r="D117" s="46">
        <v>367</v>
      </c>
      <c r="E117" s="47">
        <f t="shared" si="4"/>
        <v>0.76291445795655333</v>
      </c>
      <c r="F117" s="47">
        <f t="shared" si="5"/>
        <v>0.76291445795655333</v>
      </c>
      <c r="G117" s="47">
        <f t="shared" si="6"/>
        <v>99.020891799189272</v>
      </c>
    </row>
    <row r="118" spans="2:7" ht="23.45" customHeight="1" x14ac:dyDescent="0.2">
      <c r="B118" s="13"/>
      <c r="C118" s="46" t="s">
        <v>172</v>
      </c>
      <c r="D118" s="46">
        <v>471</v>
      </c>
      <c r="E118" s="47">
        <f t="shared" si="4"/>
        <v>0.97910820081072658</v>
      </c>
      <c r="F118" s="47">
        <f t="shared" si="5"/>
        <v>0.97910820081072658</v>
      </c>
      <c r="G118" s="47">
        <f t="shared" si="6"/>
        <v>100</v>
      </c>
    </row>
    <row r="119" spans="2:7" ht="23.45" customHeight="1" thickBot="1" x14ac:dyDescent="0.25">
      <c r="B119" s="208"/>
      <c r="C119" s="24" t="s">
        <v>8</v>
      </c>
      <c r="D119" s="38">
        <v>48105</v>
      </c>
      <c r="E119" s="39">
        <f t="shared" si="4"/>
        <v>100</v>
      </c>
      <c r="F119" s="39">
        <f t="shared" si="5"/>
        <v>100</v>
      </c>
      <c r="G119" s="40"/>
    </row>
    <row r="120" spans="2:7" ht="15" thickTop="1" x14ac:dyDescent="0.2">
      <c r="B120" s="233" t="s">
        <v>41</v>
      </c>
      <c r="C120" s="233"/>
      <c r="D120" s="233"/>
      <c r="E120" s="233"/>
      <c r="F120" s="233"/>
      <c r="G120" s="233"/>
    </row>
    <row r="121" spans="2:7" x14ac:dyDescent="0.2">
      <c r="B121" s="13"/>
      <c r="C121" s="46"/>
    </row>
    <row r="122" spans="2:7" x14ac:dyDescent="0.2">
      <c r="B122" s="13"/>
      <c r="C122" s="46"/>
    </row>
    <row r="123" spans="2:7" x14ac:dyDescent="0.2">
      <c r="B123" s="13"/>
      <c r="C123" s="46"/>
    </row>
    <row r="124" spans="2:7" ht="32.450000000000003" customHeight="1" thickBot="1" x14ac:dyDescent="0.25">
      <c r="B124" s="234" t="s">
        <v>180</v>
      </c>
      <c r="C124" s="234"/>
      <c r="D124" s="234"/>
      <c r="E124" s="234"/>
      <c r="F124" s="234"/>
      <c r="G124" s="234"/>
    </row>
    <row r="125" spans="2:7" ht="30" thickTop="1" thickBot="1" x14ac:dyDescent="0.25">
      <c r="B125" s="239"/>
      <c r="C125" s="239"/>
      <c r="D125" s="27" t="s">
        <v>2</v>
      </c>
      <c r="E125" s="50" t="s">
        <v>3</v>
      </c>
      <c r="F125" s="50" t="s">
        <v>4</v>
      </c>
      <c r="G125" s="50" t="s">
        <v>5</v>
      </c>
    </row>
    <row r="126" spans="2:7" ht="24.6" customHeight="1" thickBot="1" x14ac:dyDescent="0.25">
      <c r="B126" s="235" t="s">
        <v>1</v>
      </c>
      <c r="C126" s="143" t="s">
        <v>23</v>
      </c>
      <c r="D126" s="140">
        <v>41374</v>
      </c>
      <c r="E126" s="141">
        <f>+D126/$D$128*100</f>
        <v>86.00769150815924</v>
      </c>
      <c r="F126" s="141">
        <f>+E126</f>
        <v>86.00769150815924</v>
      </c>
      <c r="G126" s="142">
        <f>+F126</f>
        <v>86.00769150815924</v>
      </c>
    </row>
    <row r="127" spans="2:7" ht="24.6" customHeight="1" x14ac:dyDescent="0.2">
      <c r="B127" s="235"/>
      <c r="C127" s="18" t="s">
        <v>24</v>
      </c>
      <c r="D127" s="36">
        <v>6731</v>
      </c>
      <c r="E127" s="37">
        <f t="shared" ref="E127:E128" si="7">+D127/$D$128*100</f>
        <v>13.992308491840767</v>
      </c>
      <c r="F127" s="37">
        <f t="shared" ref="F127:F128" si="8">+E127</f>
        <v>13.992308491840767</v>
      </c>
      <c r="G127" s="37">
        <f>+F127+G126</f>
        <v>100</v>
      </c>
    </row>
    <row r="128" spans="2:7" ht="24.6" customHeight="1" thickBot="1" x14ac:dyDescent="0.25">
      <c r="B128" s="236"/>
      <c r="C128" s="24" t="s">
        <v>8</v>
      </c>
      <c r="D128" s="38">
        <v>48105</v>
      </c>
      <c r="E128" s="39">
        <f t="shared" si="7"/>
        <v>100</v>
      </c>
      <c r="F128" s="39">
        <f t="shared" si="8"/>
        <v>100</v>
      </c>
      <c r="G128" s="40"/>
    </row>
    <row r="129" spans="2:7" ht="15" thickTop="1" x14ac:dyDescent="0.2">
      <c r="B129" s="233" t="s">
        <v>41</v>
      </c>
      <c r="C129" s="233"/>
      <c r="D129" s="233"/>
      <c r="E129" s="233"/>
      <c r="F129" s="233"/>
      <c r="G129" s="233"/>
    </row>
    <row r="130" spans="2:7" x14ac:dyDescent="0.2">
      <c r="B130" s="13"/>
      <c r="C130" s="46"/>
    </row>
    <row r="131" spans="2:7" x14ac:dyDescent="0.2">
      <c r="B131" s="13"/>
      <c r="C131" s="46"/>
    </row>
    <row r="132" spans="2:7" x14ac:dyDescent="0.2">
      <c r="B132" s="13"/>
      <c r="C132" s="46"/>
    </row>
    <row r="133" spans="2:7" ht="31.9" customHeight="1" thickBot="1" x14ac:dyDescent="0.25">
      <c r="B133" s="234" t="s">
        <v>181</v>
      </c>
      <c r="C133" s="234"/>
      <c r="D133" s="234"/>
      <c r="E133" s="234"/>
      <c r="F133" s="234"/>
      <c r="G133" s="234"/>
    </row>
    <row r="134" spans="2:7" ht="30" thickTop="1" thickBot="1" x14ac:dyDescent="0.25">
      <c r="B134" s="239"/>
      <c r="C134" s="239"/>
      <c r="D134" s="27" t="s">
        <v>2</v>
      </c>
      <c r="E134" s="50" t="s">
        <v>3</v>
      </c>
      <c r="F134" s="50" t="s">
        <v>4</v>
      </c>
      <c r="G134" s="50" t="s">
        <v>5</v>
      </c>
    </row>
    <row r="135" spans="2:7" ht="22.15" customHeight="1" thickBot="1" x14ac:dyDescent="0.25">
      <c r="B135" s="235" t="s">
        <v>1</v>
      </c>
      <c r="C135" s="143" t="s">
        <v>23</v>
      </c>
      <c r="D135" s="140">
        <v>32236</v>
      </c>
      <c r="E135" s="141">
        <f>+D135/$D$128*100</f>
        <v>67.011745140837746</v>
      </c>
      <c r="F135" s="141">
        <f>+E135</f>
        <v>67.011745140837746</v>
      </c>
      <c r="G135" s="142">
        <f>+F135</f>
        <v>67.011745140837746</v>
      </c>
    </row>
    <row r="136" spans="2:7" ht="22.15" customHeight="1" x14ac:dyDescent="0.2">
      <c r="B136" s="235"/>
      <c r="C136" s="18" t="s">
        <v>24</v>
      </c>
      <c r="D136" s="36">
        <v>15869</v>
      </c>
      <c r="E136" s="37">
        <f t="shared" ref="E136:E137" si="9">+D136/$D$128*100</f>
        <v>32.988254859162247</v>
      </c>
      <c r="F136" s="37">
        <f t="shared" ref="F136:F137" si="10">+E136</f>
        <v>32.988254859162247</v>
      </c>
      <c r="G136" s="37">
        <f>+F136+G135</f>
        <v>100</v>
      </c>
    </row>
    <row r="137" spans="2:7" ht="22.15" customHeight="1" thickBot="1" x14ac:dyDescent="0.25">
      <c r="B137" s="236"/>
      <c r="C137" s="24" t="s">
        <v>8</v>
      </c>
      <c r="D137" s="38">
        <v>48105</v>
      </c>
      <c r="E137" s="39">
        <f t="shared" si="9"/>
        <v>100</v>
      </c>
      <c r="F137" s="39">
        <f t="shared" si="10"/>
        <v>100</v>
      </c>
      <c r="G137" s="40"/>
    </row>
    <row r="138" spans="2:7" ht="14.45" customHeight="1" thickTop="1" x14ac:dyDescent="0.2">
      <c r="B138" s="233" t="s">
        <v>41</v>
      </c>
      <c r="C138" s="233"/>
      <c r="D138" s="233"/>
      <c r="E138" s="233"/>
      <c r="F138" s="233"/>
      <c r="G138" s="233"/>
    </row>
    <row r="139" spans="2:7" x14ac:dyDescent="0.2">
      <c r="B139" s="18"/>
      <c r="C139" s="18"/>
      <c r="D139" s="18"/>
      <c r="E139" s="18"/>
      <c r="F139" s="18"/>
      <c r="G139" s="18"/>
    </row>
    <row r="140" spans="2:7" x14ac:dyDescent="0.2">
      <c r="B140" s="18"/>
      <c r="C140" s="18"/>
      <c r="D140" s="18"/>
      <c r="E140" s="18"/>
      <c r="F140" s="18"/>
      <c r="G140" s="18"/>
    </row>
    <row r="141" spans="2:7" x14ac:dyDescent="0.2">
      <c r="B141" s="18"/>
      <c r="C141" s="18"/>
      <c r="D141" s="18"/>
      <c r="E141" s="18"/>
      <c r="F141" s="18"/>
      <c r="G141" s="18"/>
    </row>
    <row r="142" spans="2:7" x14ac:dyDescent="0.2">
      <c r="B142" s="18"/>
      <c r="C142" s="18"/>
      <c r="D142" s="18"/>
      <c r="E142" s="18"/>
      <c r="F142" s="18"/>
      <c r="G142" s="18"/>
    </row>
    <row r="143" spans="2:7" ht="36" customHeight="1" thickBot="1" x14ac:dyDescent="0.25">
      <c r="B143" s="234" t="s">
        <v>187</v>
      </c>
      <c r="C143" s="234"/>
      <c r="D143" s="234"/>
      <c r="E143" s="234"/>
      <c r="F143" s="234"/>
      <c r="G143" s="234"/>
    </row>
    <row r="144" spans="2:7" ht="30" thickTop="1" thickBot="1" x14ac:dyDescent="0.25">
      <c r="B144" s="239"/>
      <c r="C144" s="239"/>
      <c r="D144" s="27" t="s">
        <v>2</v>
      </c>
      <c r="E144" s="50" t="s">
        <v>3</v>
      </c>
      <c r="F144" s="50" t="s">
        <v>4</v>
      </c>
      <c r="G144" s="50" t="s">
        <v>5</v>
      </c>
    </row>
    <row r="145" spans="2:7" ht="24.6" customHeight="1" thickBot="1" x14ac:dyDescent="0.25">
      <c r="B145" s="235" t="s">
        <v>1</v>
      </c>
      <c r="C145" s="143" t="s">
        <v>23</v>
      </c>
      <c r="D145" s="140">
        <v>30907</v>
      </c>
      <c r="E145" s="141">
        <f>+D145/$D$128*100</f>
        <v>64.249038561480091</v>
      </c>
      <c r="F145" s="141">
        <f>+E145</f>
        <v>64.249038561480091</v>
      </c>
      <c r="G145" s="142">
        <f>+F145</f>
        <v>64.249038561480091</v>
      </c>
    </row>
    <row r="146" spans="2:7" ht="24.6" customHeight="1" x14ac:dyDescent="0.2">
      <c r="B146" s="235"/>
      <c r="C146" s="18" t="s">
        <v>24</v>
      </c>
      <c r="D146" s="36">
        <v>17198</v>
      </c>
      <c r="E146" s="37">
        <f t="shared" ref="E146:E147" si="11">+D146/$D$128*100</f>
        <v>35.750961438519909</v>
      </c>
      <c r="F146" s="37">
        <f t="shared" ref="F146:F147" si="12">+E146</f>
        <v>35.750961438519909</v>
      </c>
      <c r="G146" s="37">
        <f>+F146+G145</f>
        <v>100</v>
      </c>
    </row>
    <row r="147" spans="2:7" ht="24.6" customHeight="1" thickBot="1" x14ac:dyDescent="0.25">
      <c r="B147" s="236"/>
      <c r="C147" s="24" t="s">
        <v>8</v>
      </c>
      <c r="D147" s="38">
        <v>48105</v>
      </c>
      <c r="E147" s="39">
        <f t="shared" si="11"/>
        <v>100</v>
      </c>
      <c r="F147" s="39">
        <f t="shared" si="12"/>
        <v>100</v>
      </c>
      <c r="G147" s="40"/>
    </row>
    <row r="148" spans="2:7" ht="15" thickTop="1" x14ac:dyDescent="0.2">
      <c r="B148" s="233" t="s">
        <v>41</v>
      </c>
      <c r="C148" s="233"/>
      <c r="D148" s="233"/>
      <c r="E148" s="233"/>
      <c r="F148" s="233"/>
      <c r="G148" s="233"/>
    </row>
    <row r="153" spans="2:7" ht="18" x14ac:dyDescent="0.25">
      <c r="B153" s="176" t="s">
        <v>129</v>
      </c>
    </row>
  </sheetData>
  <sheetProtection password="CCF9" sheet="1" objects="1" scenarios="1"/>
  <mergeCells count="49">
    <mergeCell ref="B36:C36"/>
    <mergeCell ref="B9:G9"/>
    <mergeCell ref="B22:G22"/>
    <mergeCell ref="B31:G31"/>
    <mergeCell ref="B55:C55"/>
    <mergeCell ref="B46:G46"/>
    <mergeCell ref="B47:C47"/>
    <mergeCell ref="B48:B50"/>
    <mergeCell ref="B54:G54"/>
    <mergeCell ref="B14:B21"/>
    <mergeCell ref="B26:G26"/>
    <mergeCell ref="B27:C27"/>
    <mergeCell ref="B28:B30"/>
    <mergeCell ref="B35:G35"/>
    <mergeCell ref="B43:G43"/>
    <mergeCell ref="B51:G51"/>
    <mergeCell ref="B4:G4"/>
    <mergeCell ref="B5:C5"/>
    <mergeCell ref="B6:B8"/>
    <mergeCell ref="B12:G12"/>
    <mergeCell ref="B13:C13"/>
    <mergeCell ref="B77:G77"/>
    <mergeCell ref="B92:G92"/>
    <mergeCell ref="B37:B42"/>
    <mergeCell ref="B62:G62"/>
    <mergeCell ref="B83:B91"/>
    <mergeCell ref="B67:G67"/>
    <mergeCell ref="B68:C68"/>
    <mergeCell ref="B69:B76"/>
    <mergeCell ref="B81:G81"/>
    <mergeCell ref="B82:C82"/>
    <mergeCell ref="B96:G96"/>
    <mergeCell ref="B97:C97"/>
    <mergeCell ref="B105:G105"/>
    <mergeCell ref="B109:G109"/>
    <mergeCell ref="B120:G120"/>
    <mergeCell ref="B138:G138"/>
    <mergeCell ref="B143:G143"/>
    <mergeCell ref="B145:B147"/>
    <mergeCell ref="B148:G148"/>
    <mergeCell ref="B110:C110"/>
    <mergeCell ref="B125:C125"/>
    <mergeCell ref="B134:C134"/>
    <mergeCell ref="B144:C144"/>
    <mergeCell ref="B124:G124"/>
    <mergeCell ref="B126:B128"/>
    <mergeCell ref="B129:G129"/>
    <mergeCell ref="B133:G133"/>
    <mergeCell ref="B135:B137"/>
  </mergeCells>
  <hyperlinks>
    <hyperlink ref="B153" location="'limitacion visual'!B1" display="Inicio"/>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53"/>
  <sheetViews>
    <sheetView showGridLines="0" workbookViewId="0">
      <selection activeCell="B1" sqref="B1"/>
    </sheetView>
  </sheetViews>
  <sheetFormatPr defaultColWidth="8.85546875" defaultRowHeight="14.25" x14ac:dyDescent="0.2"/>
  <cols>
    <col min="1" max="1" width="3.85546875" style="2" customWidth="1"/>
    <col min="2" max="2" width="9.140625" style="2" customWidth="1"/>
    <col min="3" max="3" width="26.5703125" style="2" customWidth="1"/>
    <col min="4" max="4" width="12.42578125" style="13" customWidth="1"/>
    <col min="5" max="7" width="12.42578125" style="7" customWidth="1"/>
    <col min="8" max="11" width="10.7109375" style="2" customWidth="1"/>
    <col min="12" max="13" width="8.85546875" style="2"/>
    <col min="14" max="15" width="8.5703125" style="2" customWidth="1"/>
    <col min="16" max="16384" width="8.85546875" style="2"/>
  </cols>
  <sheetData>
    <row r="3" spans="2:7" ht="15" x14ac:dyDescent="0.25">
      <c r="B3" s="1"/>
    </row>
    <row r="4" spans="2:7" ht="28.15" customHeight="1" thickBot="1" x14ac:dyDescent="0.25">
      <c r="B4" s="234" t="s">
        <v>62</v>
      </c>
      <c r="C4" s="234"/>
      <c r="D4" s="234"/>
      <c r="E4" s="234"/>
      <c r="F4" s="234"/>
      <c r="G4" s="234"/>
    </row>
    <row r="5" spans="2:7" ht="30.6" customHeight="1" thickTop="1" thickBot="1" x14ac:dyDescent="0.25">
      <c r="B5" s="244"/>
      <c r="C5" s="245"/>
      <c r="D5" s="120" t="s">
        <v>2</v>
      </c>
      <c r="E5" s="121" t="s">
        <v>3</v>
      </c>
      <c r="F5" s="121" t="s">
        <v>4</v>
      </c>
      <c r="G5" s="121" t="s">
        <v>5</v>
      </c>
    </row>
    <row r="6" spans="2:7" ht="15.6" customHeight="1" thickBot="1" x14ac:dyDescent="0.25">
      <c r="B6" s="240" t="s">
        <v>1</v>
      </c>
      <c r="C6" s="144" t="s">
        <v>6</v>
      </c>
      <c r="D6" s="145">
        <v>5791</v>
      </c>
      <c r="E6" s="146">
        <v>69.154525913541917</v>
      </c>
      <c r="F6" s="146">
        <v>69.154525913541917</v>
      </c>
      <c r="G6" s="147">
        <v>69.154525913541917</v>
      </c>
    </row>
    <row r="7" spans="2:7" ht="15.6" customHeight="1" x14ac:dyDescent="0.2">
      <c r="B7" s="241"/>
      <c r="C7" s="3" t="s">
        <v>7</v>
      </c>
      <c r="D7" s="4">
        <v>2583</v>
      </c>
      <c r="E7" s="9">
        <v>30.845474086458086</v>
      </c>
      <c r="F7" s="9">
        <v>30.845474086458086</v>
      </c>
      <c r="G7" s="9">
        <v>100</v>
      </c>
    </row>
    <row r="8" spans="2:7" ht="15.6" customHeight="1" thickBot="1" x14ac:dyDescent="0.25">
      <c r="B8" s="242"/>
      <c r="C8" s="5" t="s">
        <v>8</v>
      </c>
      <c r="D8" s="6">
        <v>8374</v>
      </c>
      <c r="E8" s="11">
        <v>100</v>
      </c>
      <c r="F8" s="11">
        <v>100</v>
      </c>
      <c r="G8" s="10"/>
    </row>
    <row r="9" spans="2:7" ht="15.6" customHeight="1" thickTop="1" x14ac:dyDescent="0.2">
      <c r="B9" s="233" t="s">
        <v>41</v>
      </c>
      <c r="C9" s="233"/>
      <c r="D9" s="233"/>
      <c r="E9" s="233"/>
      <c r="F9" s="233"/>
      <c r="G9" s="233"/>
    </row>
    <row r="10" spans="2:7" ht="15.6" customHeight="1" x14ac:dyDescent="0.2">
      <c r="B10" s="25"/>
      <c r="C10" s="25"/>
      <c r="D10" s="4"/>
      <c r="E10" s="9"/>
      <c r="F10" s="9"/>
      <c r="G10" s="8"/>
    </row>
    <row r="11" spans="2:7" ht="15.6" customHeight="1" x14ac:dyDescent="0.2">
      <c r="B11" s="25"/>
      <c r="C11" s="25"/>
      <c r="D11" s="4"/>
      <c r="E11" s="9"/>
      <c r="F11" s="9"/>
      <c r="G11" s="8"/>
    </row>
    <row r="12" spans="2:7" ht="31.15" customHeight="1" thickBot="1" x14ac:dyDescent="0.25">
      <c r="B12" s="234" t="s">
        <v>63</v>
      </c>
      <c r="C12" s="234"/>
      <c r="D12" s="234"/>
      <c r="E12" s="234"/>
      <c r="F12" s="234"/>
      <c r="G12" s="234"/>
    </row>
    <row r="13" spans="2:7" ht="28.9" customHeight="1" thickTop="1" thickBot="1" x14ac:dyDescent="0.25">
      <c r="B13" s="244"/>
      <c r="C13" s="244"/>
      <c r="D13" s="34" t="s">
        <v>2</v>
      </c>
      <c r="E13" s="32" t="s">
        <v>3</v>
      </c>
      <c r="F13" s="32" t="s">
        <v>4</v>
      </c>
      <c r="G13" s="32" t="s">
        <v>5</v>
      </c>
    </row>
    <row r="14" spans="2:7" ht="15.6" customHeight="1" thickBot="1" x14ac:dyDescent="0.25">
      <c r="B14" s="240" t="s">
        <v>1</v>
      </c>
      <c r="C14" s="144" t="s">
        <v>9</v>
      </c>
      <c r="D14" s="145">
        <v>3930</v>
      </c>
      <c r="E14" s="146">
        <v>46.930976833054693</v>
      </c>
      <c r="F14" s="146">
        <v>46.930976833054693</v>
      </c>
      <c r="G14" s="147">
        <v>46.930976833054693</v>
      </c>
    </row>
    <row r="15" spans="2:7" ht="15.6" customHeight="1" x14ac:dyDescent="0.2">
      <c r="B15" s="241"/>
      <c r="C15" s="3" t="s">
        <v>10</v>
      </c>
      <c r="D15" s="4">
        <v>898</v>
      </c>
      <c r="E15" s="9">
        <v>10.723668497731072</v>
      </c>
      <c r="F15" s="9">
        <v>10.723668497731072</v>
      </c>
      <c r="G15" s="9">
        <v>57.654645330785769</v>
      </c>
    </row>
    <row r="16" spans="2:7" ht="15.6" customHeight="1" x14ac:dyDescent="0.2">
      <c r="B16" s="241"/>
      <c r="C16" s="3" t="s">
        <v>11</v>
      </c>
      <c r="D16" s="4">
        <v>659</v>
      </c>
      <c r="E16" s="9">
        <v>7.8695963697157874</v>
      </c>
      <c r="F16" s="9">
        <v>7.8695963697157874</v>
      </c>
      <c r="G16" s="9">
        <v>65.524241700501548</v>
      </c>
    </row>
    <row r="17" spans="2:7" ht="15.6" customHeight="1" x14ac:dyDescent="0.2">
      <c r="B17" s="241"/>
      <c r="C17" s="3" t="s">
        <v>12</v>
      </c>
      <c r="D17" s="4">
        <v>479</v>
      </c>
      <c r="E17" s="9">
        <v>5.7200859804155719</v>
      </c>
      <c r="F17" s="9">
        <v>5.7200859804155719</v>
      </c>
      <c r="G17" s="9">
        <v>71.244327680917124</v>
      </c>
    </row>
    <row r="18" spans="2:7" ht="15.6" customHeight="1" x14ac:dyDescent="0.2">
      <c r="B18" s="241"/>
      <c r="C18" s="3" t="s">
        <v>13</v>
      </c>
      <c r="D18" s="4">
        <v>717</v>
      </c>
      <c r="E18" s="9">
        <v>8.5622163840458558</v>
      </c>
      <c r="F18" s="9">
        <v>8.5622163840458558</v>
      </c>
      <c r="G18" s="9">
        <v>79.806544064962978</v>
      </c>
    </row>
    <row r="19" spans="2:7" ht="15.6" customHeight="1" x14ac:dyDescent="0.2">
      <c r="B19" s="241"/>
      <c r="C19" s="3" t="s">
        <v>14</v>
      </c>
      <c r="D19" s="4">
        <v>933</v>
      </c>
      <c r="E19" s="9">
        <v>11.141628851206114</v>
      </c>
      <c r="F19" s="9">
        <v>11.141628851206114</v>
      </c>
      <c r="G19" s="9">
        <v>90.948172916169099</v>
      </c>
    </row>
    <row r="20" spans="2:7" ht="15.6" customHeight="1" x14ac:dyDescent="0.2">
      <c r="B20" s="241"/>
      <c r="C20" s="3" t="s">
        <v>15</v>
      </c>
      <c r="D20" s="4">
        <v>758</v>
      </c>
      <c r="E20" s="9">
        <v>9.0518270838309061</v>
      </c>
      <c r="F20" s="9">
        <v>9.0518270838309061</v>
      </c>
      <c r="G20" s="9">
        <v>100</v>
      </c>
    </row>
    <row r="21" spans="2:7" ht="15.6" customHeight="1" thickBot="1" x14ac:dyDescent="0.25">
      <c r="B21" s="242"/>
      <c r="C21" s="5" t="s">
        <v>8</v>
      </c>
      <c r="D21" s="6">
        <v>8374</v>
      </c>
      <c r="E21" s="11">
        <v>100</v>
      </c>
      <c r="F21" s="11">
        <v>100</v>
      </c>
      <c r="G21" s="10"/>
    </row>
    <row r="22" spans="2:7" ht="15.6" customHeight="1" thickTop="1" x14ac:dyDescent="0.2">
      <c r="B22" s="233" t="s">
        <v>41</v>
      </c>
      <c r="C22" s="233"/>
      <c r="D22" s="233"/>
      <c r="E22" s="233"/>
      <c r="F22" s="233"/>
      <c r="G22" s="233"/>
    </row>
    <row r="23" spans="2:7" ht="15.6" customHeight="1" x14ac:dyDescent="0.2">
      <c r="B23" s="25"/>
      <c r="C23" s="25"/>
      <c r="D23" s="4"/>
      <c r="E23" s="9"/>
      <c r="F23" s="9"/>
      <c r="G23" s="8"/>
    </row>
    <row r="24" spans="2:7" ht="15.6" customHeight="1" x14ac:dyDescent="0.2">
      <c r="B24" s="25"/>
      <c r="C24" s="25"/>
      <c r="D24" s="4"/>
      <c r="E24" s="9"/>
      <c r="F24" s="9"/>
      <c r="G24" s="8"/>
    </row>
    <row r="26" spans="2:7" ht="30" customHeight="1" thickBot="1" x14ac:dyDescent="0.25">
      <c r="B26" s="234" t="s">
        <v>64</v>
      </c>
      <c r="C26" s="234"/>
      <c r="D26" s="234"/>
      <c r="E26" s="234"/>
      <c r="F26" s="234"/>
      <c r="G26" s="234"/>
    </row>
    <row r="27" spans="2:7" ht="30" customHeight="1" thickTop="1" thickBot="1" x14ac:dyDescent="0.25">
      <c r="B27" s="244"/>
      <c r="C27" s="244"/>
      <c r="D27" s="34" t="s">
        <v>2</v>
      </c>
      <c r="E27" s="32" t="s">
        <v>3</v>
      </c>
      <c r="F27" s="32" t="s">
        <v>4</v>
      </c>
      <c r="G27" s="32" t="s">
        <v>5</v>
      </c>
    </row>
    <row r="28" spans="2:7" ht="16.149999999999999" customHeight="1" thickBot="1" x14ac:dyDescent="0.25">
      <c r="B28" s="240" t="s">
        <v>1</v>
      </c>
      <c r="C28" s="144" t="s">
        <v>16</v>
      </c>
      <c r="D28" s="145">
        <v>4531</v>
      </c>
      <c r="E28" s="146">
        <v>54.107953188440412</v>
      </c>
      <c r="F28" s="146">
        <v>54.107953188440412</v>
      </c>
      <c r="G28" s="147">
        <v>54.107953188440412</v>
      </c>
    </row>
    <row r="29" spans="2:7" ht="16.149999999999999" customHeight="1" x14ac:dyDescent="0.2">
      <c r="B29" s="241"/>
      <c r="C29" s="3" t="s">
        <v>17</v>
      </c>
      <c r="D29" s="4">
        <v>3843</v>
      </c>
      <c r="E29" s="9">
        <v>45.892046811559588</v>
      </c>
      <c r="F29" s="9">
        <v>45.892046811559588</v>
      </c>
      <c r="G29" s="9">
        <v>100</v>
      </c>
    </row>
    <row r="30" spans="2:7" ht="16.149999999999999" customHeight="1" thickBot="1" x14ac:dyDescent="0.25">
      <c r="B30" s="242"/>
      <c r="C30" s="5" t="s">
        <v>8</v>
      </c>
      <c r="D30" s="6">
        <v>8374</v>
      </c>
      <c r="E30" s="11">
        <v>100</v>
      </c>
      <c r="F30" s="11">
        <v>100</v>
      </c>
      <c r="G30" s="10"/>
    </row>
    <row r="31" spans="2:7" ht="16.149999999999999" customHeight="1" thickTop="1" x14ac:dyDescent="0.2">
      <c r="B31" s="233" t="s">
        <v>41</v>
      </c>
      <c r="C31" s="233"/>
      <c r="D31" s="233"/>
      <c r="E31" s="233"/>
      <c r="F31" s="233"/>
      <c r="G31" s="233"/>
    </row>
    <row r="32" spans="2:7" ht="16.149999999999999" customHeight="1" x14ac:dyDescent="0.2">
      <c r="B32" s="25"/>
      <c r="C32" s="25"/>
      <c r="D32" s="4"/>
      <c r="E32" s="9"/>
      <c r="F32" s="9"/>
      <c r="G32" s="8"/>
    </row>
    <row r="33" spans="2:7" ht="16.149999999999999" customHeight="1" x14ac:dyDescent="0.2">
      <c r="B33" s="25"/>
      <c r="C33" s="25"/>
      <c r="D33" s="4"/>
      <c r="E33" s="9"/>
      <c r="F33" s="9"/>
      <c r="G33" s="8"/>
    </row>
    <row r="35" spans="2:7" ht="30" customHeight="1" thickBot="1" x14ac:dyDescent="0.25">
      <c r="B35" s="234" t="s">
        <v>65</v>
      </c>
      <c r="C35" s="234"/>
      <c r="D35" s="234"/>
      <c r="E35" s="234"/>
      <c r="F35" s="234"/>
      <c r="G35" s="234"/>
    </row>
    <row r="36" spans="2:7" ht="30" customHeight="1" thickTop="1" x14ac:dyDescent="0.2">
      <c r="B36" s="244"/>
      <c r="C36" s="244"/>
      <c r="D36" s="34" t="s">
        <v>2</v>
      </c>
      <c r="E36" s="32" t="s">
        <v>3</v>
      </c>
      <c r="F36" s="32" t="s">
        <v>4</v>
      </c>
      <c r="G36" s="32" t="s">
        <v>5</v>
      </c>
    </row>
    <row r="37" spans="2:7" ht="16.149999999999999" customHeight="1" x14ac:dyDescent="0.2">
      <c r="B37" s="240" t="s">
        <v>1</v>
      </c>
      <c r="C37" s="26" t="s">
        <v>18</v>
      </c>
      <c r="D37" s="4">
        <v>1054</v>
      </c>
      <c r="E37" s="9">
        <v>12.586577501791259</v>
      </c>
      <c r="F37" s="9">
        <v>12.586577501791259</v>
      </c>
      <c r="G37" s="9">
        <v>12.586577501791259</v>
      </c>
    </row>
    <row r="38" spans="2:7" ht="16.149999999999999" customHeight="1" thickBot="1" x14ac:dyDescent="0.25">
      <c r="B38" s="241"/>
      <c r="C38" s="3" t="s">
        <v>19</v>
      </c>
      <c r="D38" s="4">
        <v>986</v>
      </c>
      <c r="E38" s="9">
        <v>11.774540243611177</v>
      </c>
      <c r="F38" s="9">
        <v>11.774540243611177</v>
      </c>
      <c r="G38" s="9">
        <v>24.361117745402435</v>
      </c>
    </row>
    <row r="39" spans="2:7" ht="16.149999999999999" customHeight="1" thickBot="1" x14ac:dyDescent="0.25">
      <c r="B39" s="241"/>
      <c r="C39" s="144" t="s">
        <v>20</v>
      </c>
      <c r="D39" s="145">
        <v>2293</v>
      </c>
      <c r="E39" s="146">
        <v>27.382374014807738</v>
      </c>
      <c r="F39" s="146">
        <v>27.382374014807738</v>
      </c>
      <c r="G39" s="147">
        <v>51.743491760210176</v>
      </c>
    </row>
    <row r="40" spans="2:7" ht="16.149999999999999" customHeight="1" thickBot="1" x14ac:dyDescent="0.25">
      <c r="B40" s="241"/>
      <c r="C40" s="3" t="s">
        <v>21</v>
      </c>
      <c r="D40" s="4">
        <v>1704</v>
      </c>
      <c r="E40" s="9">
        <v>20.348698352042035</v>
      </c>
      <c r="F40" s="9">
        <v>20.348698352042035</v>
      </c>
      <c r="G40" s="9">
        <v>72.092190112252212</v>
      </c>
    </row>
    <row r="41" spans="2:7" ht="16.149999999999999" customHeight="1" thickBot="1" x14ac:dyDescent="0.25">
      <c r="B41" s="241"/>
      <c r="C41" s="144" t="s">
        <v>22</v>
      </c>
      <c r="D41" s="145">
        <v>2337</v>
      </c>
      <c r="E41" s="146">
        <v>27.907809887747792</v>
      </c>
      <c r="F41" s="146">
        <v>27.907809887747792</v>
      </c>
      <c r="G41" s="147">
        <v>100</v>
      </c>
    </row>
    <row r="42" spans="2:7" ht="16.149999999999999" customHeight="1" thickBot="1" x14ac:dyDescent="0.25">
      <c r="B42" s="242"/>
      <c r="C42" s="5" t="s">
        <v>8</v>
      </c>
      <c r="D42" s="6">
        <v>8374</v>
      </c>
      <c r="E42" s="11">
        <v>100</v>
      </c>
      <c r="F42" s="11">
        <v>100</v>
      </c>
      <c r="G42" s="10"/>
    </row>
    <row r="43" spans="2:7" ht="16.149999999999999" customHeight="1" thickTop="1" x14ac:dyDescent="0.2">
      <c r="B43" s="233" t="s">
        <v>41</v>
      </c>
      <c r="C43" s="233"/>
      <c r="D43" s="233"/>
      <c r="E43" s="233"/>
      <c r="F43" s="233"/>
      <c r="G43" s="233"/>
    </row>
    <row r="44" spans="2:7" ht="16.149999999999999" customHeight="1" x14ac:dyDescent="0.2">
      <c r="B44" s="25"/>
      <c r="C44" s="25"/>
      <c r="D44" s="4"/>
      <c r="E44" s="9"/>
      <c r="F44" s="9"/>
      <c r="G44" s="8"/>
    </row>
    <row r="45" spans="2:7" ht="16.149999999999999" customHeight="1" x14ac:dyDescent="0.2">
      <c r="B45" s="25"/>
      <c r="C45" s="25"/>
      <c r="D45" s="4"/>
      <c r="E45" s="9"/>
      <c r="F45" s="9"/>
      <c r="G45" s="8"/>
    </row>
    <row r="46" spans="2:7" ht="30.6" customHeight="1" thickBot="1" x14ac:dyDescent="0.25">
      <c r="B46" s="234" t="s">
        <v>66</v>
      </c>
      <c r="C46" s="234"/>
      <c r="D46" s="234"/>
      <c r="E46" s="234"/>
      <c r="F46" s="234"/>
      <c r="G46" s="234"/>
    </row>
    <row r="47" spans="2:7" ht="30.6" customHeight="1" thickTop="1" thickBot="1" x14ac:dyDescent="0.25">
      <c r="B47" s="244"/>
      <c r="C47" s="244"/>
      <c r="D47" s="34" t="s">
        <v>2</v>
      </c>
      <c r="E47" s="32" t="s">
        <v>3</v>
      </c>
      <c r="F47" s="32" t="s">
        <v>4</v>
      </c>
      <c r="G47" s="32" t="s">
        <v>5</v>
      </c>
    </row>
    <row r="48" spans="2:7" ht="16.149999999999999" customHeight="1" thickBot="1" x14ac:dyDescent="0.25">
      <c r="B48" s="240" t="s">
        <v>1</v>
      </c>
      <c r="C48" s="144" t="s">
        <v>23</v>
      </c>
      <c r="D48" s="145">
        <v>7552</v>
      </c>
      <c r="E48" s="146">
        <v>90.183902555529016</v>
      </c>
      <c r="F48" s="146">
        <v>90.183902555529016</v>
      </c>
      <c r="G48" s="147">
        <v>90.183902555529016</v>
      </c>
    </row>
    <row r="49" spans="2:9" ht="16.149999999999999" customHeight="1" x14ac:dyDescent="0.2">
      <c r="B49" s="241"/>
      <c r="C49" s="3" t="s">
        <v>24</v>
      </c>
      <c r="D49" s="4">
        <v>822</v>
      </c>
      <c r="E49" s="9">
        <v>9.8160974444709819</v>
      </c>
      <c r="F49" s="9">
        <v>9.8160974444709819</v>
      </c>
      <c r="G49" s="9">
        <v>100</v>
      </c>
    </row>
    <row r="50" spans="2:9" ht="16.149999999999999" customHeight="1" thickBot="1" x14ac:dyDescent="0.25">
      <c r="B50" s="242"/>
      <c r="C50" s="5" t="s">
        <v>8</v>
      </c>
      <c r="D50" s="6">
        <v>8374</v>
      </c>
      <c r="E50" s="11">
        <v>100</v>
      </c>
      <c r="F50" s="11">
        <v>100</v>
      </c>
      <c r="G50" s="10"/>
    </row>
    <row r="51" spans="2:9" ht="16.149999999999999" customHeight="1" thickTop="1" x14ac:dyDescent="0.2">
      <c r="B51" s="233" t="s">
        <v>41</v>
      </c>
      <c r="C51" s="233"/>
      <c r="D51" s="233"/>
      <c r="E51" s="233"/>
      <c r="F51" s="233"/>
      <c r="G51" s="233"/>
    </row>
    <row r="52" spans="2:9" ht="16.149999999999999" customHeight="1" x14ac:dyDescent="0.2">
      <c r="B52" s="25"/>
      <c r="C52" s="25"/>
      <c r="D52" s="4"/>
      <c r="E52" s="9"/>
      <c r="F52" s="9"/>
      <c r="G52" s="8"/>
    </row>
    <row r="53" spans="2:9" ht="16.149999999999999" customHeight="1" x14ac:dyDescent="0.2">
      <c r="B53" s="25"/>
      <c r="C53" s="25"/>
      <c r="D53" s="4"/>
      <c r="E53" s="9"/>
      <c r="F53" s="9"/>
      <c r="G53" s="8"/>
    </row>
    <row r="54" spans="2:9" ht="30" customHeight="1" thickBot="1" x14ac:dyDescent="0.25">
      <c r="B54" s="234" t="s">
        <v>67</v>
      </c>
      <c r="C54" s="234"/>
      <c r="D54" s="234"/>
      <c r="E54" s="234"/>
      <c r="F54" s="234"/>
      <c r="G54" s="234"/>
    </row>
    <row r="55" spans="2:9" ht="30" customHeight="1" thickTop="1" x14ac:dyDescent="0.2">
      <c r="B55" s="244"/>
      <c r="C55" s="245"/>
      <c r="D55" s="120" t="s">
        <v>2</v>
      </c>
      <c r="E55" s="121" t="s">
        <v>3</v>
      </c>
      <c r="F55" s="121" t="s">
        <v>4</v>
      </c>
      <c r="G55" s="121" t="s">
        <v>5</v>
      </c>
    </row>
    <row r="56" spans="2:9" ht="17.45" customHeight="1" thickBot="1" x14ac:dyDescent="0.25">
      <c r="B56" s="20" t="s">
        <v>1</v>
      </c>
      <c r="C56" s="132" t="s">
        <v>131</v>
      </c>
      <c r="D56" s="122">
        <v>3209</v>
      </c>
      <c r="E56" s="123">
        <v>38.153809410078814</v>
      </c>
      <c r="F56" s="123">
        <v>38.153809410078814</v>
      </c>
      <c r="G56" s="123">
        <v>38.153809410078814</v>
      </c>
      <c r="I56" s="79"/>
    </row>
    <row r="57" spans="2:9" ht="17.45" customHeight="1" thickBot="1" x14ac:dyDescent="0.25">
      <c r="B57" s="20"/>
      <c r="C57" s="185" t="s">
        <v>132</v>
      </c>
      <c r="D57" s="186">
        <v>3192</v>
      </c>
      <c r="E57" s="187">
        <v>33.663721041318368</v>
      </c>
      <c r="F57" s="187">
        <v>33.663721041318368</v>
      </c>
      <c r="G57" s="188">
        <v>71.817530451397175</v>
      </c>
      <c r="I57" s="79"/>
    </row>
    <row r="58" spans="2:9" ht="17.45" customHeight="1" x14ac:dyDescent="0.2">
      <c r="B58" s="20"/>
      <c r="C58" s="19" t="s">
        <v>133</v>
      </c>
      <c r="D58" s="13">
        <v>908</v>
      </c>
      <c r="E58" s="7">
        <v>4.4542631956054457</v>
      </c>
      <c r="F58" s="7">
        <v>4.4542631956054457</v>
      </c>
      <c r="G58" s="7">
        <v>76.271793647002625</v>
      </c>
      <c r="I58" s="79"/>
    </row>
    <row r="59" spans="2:9" ht="17.45" customHeight="1" x14ac:dyDescent="0.2">
      <c r="B59" s="20"/>
      <c r="C59" s="19" t="s">
        <v>42</v>
      </c>
      <c r="D59" s="13">
        <v>472</v>
      </c>
      <c r="E59" s="7">
        <v>1.2061141628851206</v>
      </c>
      <c r="F59" s="7">
        <v>1.2061141628851206</v>
      </c>
      <c r="G59" s="7">
        <v>77.477907809887739</v>
      </c>
      <c r="I59" s="79"/>
    </row>
    <row r="60" spans="2:9" ht="17.45" customHeight="1" x14ac:dyDescent="0.2">
      <c r="B60" s="20"/>
      <c r="C60" s="19" t="s">
        <v>134</v>
      </c>
      <c r="D60" s="13">
        <v>593</v>
      </c>
      <c r="E60" s="7">
        <v>9.6369715786959631</v>
      </c>
      <c r="F60" s="7">
        <v>9.6369715786959631</v>
      </c>
      <c r="G60" s="7">
        <v>87.114879388583702</v>
      </c>
      <c r="I60" s="79"/>
    </row>
    <row r="61" spans="2:9" ht="17.45" customHeight="1" thickBot="1" x14ac:dyDescent="0.25">
      <c r="B61" s="17"/>
      <c r="C61" s="17" t="s">
        <v>8</v>
      </c>
      <c r="D61" s="21">
        <v>8374</v>
      </c>
      <c r="E61" s="10">
        <v>100</v>
      </c>
      <c r="F61" s="10">
        <v>100</v>
      </c>
      <c r="G61" s="10"/>
    </row>
    <row r="62" spans="2:9" ht="12" customHeight="1" thickTop="1" x14ac:dyDescent="0.2">
      <c r="B62" s="233" t="s">
        <v>41</v>
      </c>
      <c r="C62" s="233"/>
      <c r="D62" s="233"/>
      <c r="E62" s="233"/>
      <c r="F62" s="233"/>
      <c r="G62" s="233"/>
    </row>
    <row r="63" spans="2:9" ht="12" customHeight="1" x14ac:dyDescent="0.2">
      <c r="B63" s="18"/>
      <c r="C63" s="18"/>
      <c r="D63" s="18"/>
      <c r="E63" s="33"/>
      <c r="F63" s="33"/>
      <c r="G63" s="33"/>
    </row>
    <row r="64" spans="2:9" ht="12" customHeight="1" x14ac:dyDescent="0.2">
      <c r="B64" s="18"/>
      <c r="C64" s="18"/>
      <c r="D64" s="18"/>
      <c r="E64" s="33"/>
      <c r="F64" s="33"/>
      <c r="G64" s="33"/>
    </row>
    <row r="65" spans="2:9" ht="12" customHeight="1" x14ac:dyDescent="0.2">
      <c r="B65" s="18"/>
      <c r="C65" s="18"/>
      <c r="D65" s="18"/>
      <c r="E65" s="33"/>
      <c r="F65" s="33"/>
      <c r="G65" s="33"/>
    </row>
    <row r="67" spans="2:9" ht="31.9" customHeight="1" thickBot="1" x14ac:dyDescent="0.25">
      <c r="B67" s="234" t="s">
        <v>91</v>
      </c>
      <c r="C67" s="234"/>
      <c r="D67" s="234"/>
      <c r="E67" s="234"/>
      <c r="F67" s="234"/>
      <c r="G67" s="234"/>
    </row>
    <row r="68" spans="2:9" ht="30" customHeight="1" thickTop="1" thickBot="1" x14ac:dyDescent="0.25">
      <c r="B68" s="244"/>
      <c r="C68" s="244"/>
      <c r="D68" s="34" t="s">
        <v>2</v>
      </c>
      <c r="E68" s="32" t="s">
        <v>3</v>
      </c>
      <c r="F68" s="32" t="s">
        <v>4</v>
      </c>
      <c r="G68" s="32" t="s">
        <v>5</v>
      </c>
    </row>
    <row r="69" spans="2:9" s="80" customFormat="1" ht="30" customHeight="1" thickBot="1" x14ac:dyDescent="0.3">
      <c r="B69" s="240" t="s">
        <v>1</v>
      </c>
      <c r="C69" s="148" t="s">
        <v>135</v>
      </c>
      <c r="D69" s="149">
        <v>3012</v>
      </c>
      <c r="E69" s="150">
        <v>35.968473847623592</v>
      </c>
      <c r="F69" s="150">
        <v>35.968473847623592</v>
      </c>
      <c r="G69" s="151">
        <v>35.968473847623592</v>
      </c>
      <c r="I69" s="189"/>
    </row>
    <row r="70" spans="2:9" s="80" customFormat="1" ht="30" customHeight="1" x14ac:dyDescent="0.25">
      <c r="B70" s="241"/>
      <c r="C70" s="179" t="s">
        <v>138</v>
      </c>
      <c r="D70" s="36">
        <v>204</v>
      </c>
      <c r="E70" s="37">
        <f>+D70/$D$76*100</f>
        <v>2.4361117745402434</v>
      </c>
      <c r="F70" s="37">
        <f>+E70</f>
        <v>2.4361117745402434</v>
      </c>
      <c r="G70" s="37">
        <f>+F70+G69</f>
        <v>38.404585622163836</v>
      </c>
      <c r="H70" s="195"/>
      <c r="I70" s="189"/>
    </row>
    <row r="71" spans="2:9" s="80" customFormat="1" ht="30" customHeight="1" x14ac:dyDescent="0.25">
      <c r="B71" s="241"/>
      <c r="C71" s="179" t="s">
        <v>49</v>
      </c>
      <c r="D71" s="36">
        <v>140</v>
      </c>
      <c r="E71" s="37">
        <v>1.6718414139001672</v>
      </c>
      <c r="F71" s="37">
        <v>1.6718414139001672</v>
      </c>
      <c r="G71" s="37">
        <f t="shared" ref="G71:G75" si="0">+F71+G70</f>
        <v>40.076427036064004</v>
      </c>
    </row>
    <row r="72" spans="2:9" s="80" customFormat="1" ht="30" customHeight="1" thickBot="1" x14ac:dyDescent="0.3">
      <c r="B72" s="241"/>
      <c r="C72" s="179" t="s">
        <v>50</v>
      </c>
      <c r="D72" s="36">
        <v>5</v>
      </c>
      <c r="E72" s="37">
        <v>5.9708621925005964E-2</v>
      </c>
      <c r="F72" s="37">
        <v>5.9708621925005964E-2</v>
      </c>
      <c r="G72" s="37">
        <f t="shared" si="0"/>
        <v>40.136135657989009</v>
      </c>
    </row>
    <row r="73" spans="2:9" s="80" customFormat="1" ht="30" customHeight="1" thickBot="1" x14ac:dyDescent="0.3">
      <c r="B73" s="241"/>
      <c r="C73" s="148" t="s">
        <v>51</v>
      </c>
      <c r="D73" s="149">
        <v>2488</v>
      </c>
      <c r="E73" s="150">
        <v>29.711010269882969</v>
      </c>
      <c r="F73" s="150">
        <v>29.711010269882969</v>
      </c>
      <c r="G73" s="151">
        <f t="shared" si="0"/>
        <v>69.847145927871978</v>
      </c>
    </row>
    <row r="74" spans="2:9" s="80" customFormat="1" ht="30" customHeight="1" x14ac:dyDescent="0.25">
      <c r="B74" s="241"/>
      <c r="C74" s="179" t="s">
        <v>52</v>
      </c>
      <c r="D74" s="36">
        <v>1303</v>
      </c>
      <c r="E74" s="37">
        <v>15.560066873656556</v>
      </c>
      <c r="F74" s="37">
        <v>15.560066873656556</v>
      </c>
      <c r="G74" s="37">
        <f t="shared" si="0"/>
        <v>85.40721280152853</v>
      </c>
    </row>
    <row r="75" spans="2:9" s="80" customFormat="1" ht="30" customHeight="1" x14ac:dyDescent="0.25">
      <c r="B75" s="241"/>
      <c r="C75" s="179" t="s">
        <v>53</v>
      </c>
      <c r="D75" s="36">
        <v>1222</v>
      </c>
      <c r="E75" s="37">
        <v>14.592787198471461</v>
      </c>
      <c r="F75" s="37">
        <v>14.592787198471461</v>
      </c>
      <c r="G75" s="37">
        <f t="shared" si="0"/>
        <v>99.999999999999986</v>
      </c>
    </row>
    <row r="76" spans="2:9" ht="21" customHeight="1" thickBot="1" x14ac:dyDescent="0.25">
      <c r="B76" s="242"/>
      <c r="C76" s="30" t="s">
        <v>8</v>
      </c>
      <c r="D76" s="6">
        <f>SUM(D69:D75)</f>
        <v>8374</v>
      </c>
      <c r="E76" s="11">
        <v>99.999999999999986</v>
      </c>
      <c r="F76" s="11">
        <v>99.999999999999986</v>
      </c>
      <c r="G76" s="10"/>
    </row>
    <row r="77" spans="2:9" ht="21" customHeight="1" thickTop="1" x14ac:dyDescent="0.2">
      <c r="B77" s="233" t="s">
        <v>41</v>
      </c>
      <c r="C77" s="233"/>
      <c r="D77" s="233"/>
      <c r="E77" s="233"/>
      <c r="F77" s="233"/>
      <c r="G77" s="233"/>
    </row>
    <row r="78" spans="2:9" ht="21" customHeight="1" x14ac:dyDescent="0.2">
      <c r="B78" s="25"/>
      <c r="C78" s="31"/>
      <c r="D78" s="4"/>
      <c r="E78" s="9"/>
      <c r="F78" s="9"/>
      <c r="G78" s="8"/>
    </row>
    <row r="79" spans="2:9" ht="21" customHeight="1" x14ac:dyDescent="0.2">
      <c r="B79" s="25"/>
      <c r="C79" s="31"/>
      <c r="D79" s="4"/>
      <c r="E79" s="9"/>
      <c r="F79" s="9"/>
      <c r="G79" s="8"/>
    </row>
    <row r="81" spans="2:7" ht="32.450000000000003" customHeight="1" thickBot="1" x14ac:dyDescent="0.25">
      <c r="B81" s="234" t="s">
        <v>68</v>
      </c>
      <c r="C81" s="234"/>
      <c r="D81" s="234"/>
      <c r="E81" s="234"/>
      <c r="F81" s="234"/>
      <c r="G81" s="234"/>
    </row>
    <row r="82" spans="2:7" ht="31.9" customHeight="1" thickTop="1" thickBot="1" x14ac:dyDescent="0.25">
      <c r="B82" s="244"/>
      <c r="C82" s="244"/>
      <c r="D82" s="34" t="s">
        <v>2</v>
      </c>
      <c r="E82" s="32" t="s">
        <v>3</v>
      </c>
      <c r="F82" s="32" t="s">
        <v>4</v>
      </c>
      <c r="G82" s="32" t="s">
        <v>5</v>
      </c>
    </row>
    <row r="83" spans="2:7" s="43" customFormat="1" ht="25.9" customHeight="1" thickBot="1" x14ac:dyDescent="0.3">
      <c r="B83" s="246" t="s">
        <v>1</v>
      </c>
      <c r="C83" s="148" t="s">
        <v>25</v>
      </c>
      <c r="D83" s="149">
        <v>1701</v>
      </c>
      <c r="E83" s="150">
        <v>20.312873178887031</v>
      </c>
      <c r="F83" s="150">
        <v>20.312873178887031</v>
      </c>
      <c r="G83" s="151">
        <v>20.312873178887031</v>
      </c>
    </row>
    <row r="84" spans="2:7" s="43" customFormat="1" ht="27.6" customHeight="1" x14ac:dyDescent="0.25">
      <c r="B84" s="247"/>
      <c r="C84" s="35" t="s">
        <v>26</v>
      </c>
      <c r="D84" s="41">
        <v>589</v>
      </c>
      <c r="E84" s="42">
        <v>7.0336756627657033</v>
      </c>
      <c r="F84" s="42">
        <v>7.0336756627657033</v>
      </c>
      <c r="G84" s="42">
        <v>27.346548841652734</v>
      </c>
    </row>
    <row r="85" spans="2:7" s="43" customFormat="1" ht="31.9" customHeight="1" x14ac:dyDescent="0.25">
      <c r="B85" s="247"/>
      <c r="C85" s="35" t="s">
        <v>27</v>
      </c>
      <c r="D85" s="41">
        <v>184</v>
      </c>
      <c r="E85" s="42">
        <v>2.1972772868402197</v>
      </c>
      <c r="F85" s="42">
        <v>2.1972772868402197</v>
      </c>
      <c r="G85" s="42">
        <v>29.543826128492956</v>
      </c>
    </row>
    <row r="86" spans="2:7" s="43" customFormat="1" ht="32.450000000000003" customHeight="1" thickBot="1" x14ac:dyDescent="0.3">
      <c r="B86" s="247"/>
      <c r="C86" s="35" t="s">
        <v>28</v>
      </c>
      <c r="D86" s="41">
        <v>178</v>
      </c>
      <c r="E86" s="42">
        <v>2.1256269405302124</v>
      </c>
      <c r="F86" s="42">
        <v>2.1256269405302124</v>
      </c>
      <c r="G86" s="42">
        <v>31.669453069023167</v>
      </c>
    </row>
    <row r="87" spans="2:7" s="43" customFormat="1" ht="25.9" customHeight="1" thickBot="1" x14ac:dyDescent="0.3">
      <c r="B87" s="247"/>
      <c r="C87" s="148" t="s">
        <v>29</v>
      </c>
      <c r="D87" s="149">
        <v>2816</v>
      </c>
      <c r="E87" s="150">
        <v>33.627895868163364</v>
      </c>
      <c r="F87" s="150">
        <v>33.627895868163364</v>
      </c>
      <c r="G87" s="151">
        <v>65.297348937186527</v>
      </c>
    </row>
    <row r="88" spans="2:7" s="43" customFormat="1" ht="25.9" customHeight="1" x14ac:dyDescent="0.25">
      <c r="B88" s="247"/>
      <c r="C88" s="35" t="s">
        <v>30</v>
      </c>
      <c r="D88" s="41">
        <v>1302</v>
      </c>
      <c r="E88" s="42">
        <v>15.548125149271554</v>
      </c>
      <c r="F88" s="42">
        <v>15.548125149271554</v>
      </c>
      <c r="G88" s="42">
        <v>80.845474086458083</v>
      </c>
    </row>
    <row r="89" spans="2:7" s="43" customFormat="1" ht="25.9" customHeight="1" x14ac:dyDescent="0.25">
      <c r="B89" s="247"/>
      <c r="C89" s="35" t="s">
        <v>31</v>
      </c>
      <c r="D89" s="41">
        <v>73</v>
      </c>
      <c r="E89" s="42">
        <v>0.87174588010508713</v>
      </c>
      <c r="F89" s="42">
        <v>0.87174588010508713</v>
      </c>
      <c r="G89" s="42">
        <v>81.717219966563178</v>
      </c>
    </row>
    <row r="90" spans="2:7" s="43" customFormat="1" ht="25.9" customHeight="1" x14ac:dyDescent="0.25">
      <c r="B90" s="247"/>
      <c r="C90" s="35" t="s">
        <v>32</v>
      </c>
      <c r="D90" s="41">
        <v>1531</v>
      </c>
      <c r="E90" s="42">
        <v>18.282780033436829</v>
      </c>
      <c r="F90" s="42">
        <v>18.282780033436829</v>
      </c>
      <c r="G90" s="42">
        <v>100</v>
      </c>
    </row>
    <row r="91" spans="2:7" s="43" customFormat="1" ht="25.9" customHeight="1" thickBot="1" x14ac:dyDescent="0.3">
      <c r="B91" s="248"/>
      <c r="C91" s="30" t="s">
        <v>8</v>
      </c>
      <c r="D91" s="44">
        <v>8374</v>
      </c>
      <c r="E91" s="45">
        <v>100</v>
      </c>
      <c r="F91" s="45">
        <v>100</v>
      </c>
      <c r="G91" s="40"/>
    </row>
    <row r="92" spans="2:7" ht="15" thickTop="1" x14ac:dyDescent="0.2">
      <c r="B92" s="233" t="s">
        <v>41</v>
      </c>
      <c r="C92" s="233"/>
      <c r="D92" s="233"/>
      <c r="E92" s="233"/>
      <c r="F92" s="233"/>
      <c r="G92" s="233"/>
    </row>
    <row r="96" spans="2:7" ht="32.450000000000003" customHeight="1" thickBot="1" x14ac:dyDescent="0.25">
      <c r="B96" s="234" t="s">
        <v>182</v>
      </c>
      <c r="C96" s="234"/>
      <c r="D96" s="234"/>
      <c r="E96" s="234"/>
      <c r="F96" s="234"/>
      <c r="G96" s="234"/>
    </row>
    <row r="97" spans="2:7" ht="29.25" thickTop="1" x14ac:dyDescent="0.2">
      <c r="B97" s="244"/>
      <c r="C97" s="244"/>
      <c r="D97" s="34" t="s">
        <v>2</v>
      </c>
      <c r="E97" s="32" t="s">
        <v>3</v>
      </c>
      <c r="F97" s="32" t="s">
        <v>4</v>
      </c>
      <c r="G97" s="32" t="s">
        <v>5</v>
      </c>
    </row>
    <row r="98" spans="2:7" ht="20.45" customHeight="1" x14ac:dyDescent="0.2">
      <c r="B98" s="207" t="s">
        <v>1</v>
      </c>
      <c r="C98" s="46" t="s">
        <v>159</v>
      </c>
      <c r="D98" s="46">
        <v>1357</v>
      </c>
      <c r="E98" s="47">
        <f>+D98/$D$104*100</f>
        <v>16.204919990446619</v>
      </c>
      <c r="F98" s="47">
        <f>+E98</f>
        <v>16.204919990446619</v>
      </c>
      <c r="G98" s="47">
        <f>+F98</f>
        <v>16.204919990446619</v>
      </c>
    </row>
    <row r="99" spans="2:7" ht="20.45" customHeight="1" x14ac:dyDescent="0.2">
      <c r="B99" s="13"/>
      <c r="C99" s="46" t="s">
        <v>160</v>
      </c>
      <c r="D99" s="46">
        <v>1159</v>
      </c>
      <c r="E99" s="47">
        <f t="shared" ref="E99:E104" si="1">+D99/$D$104*100</f>
        <v>13.840458562216384</v>
      </c>
      <c r="F99" s="47">
        <f t="shared" ref="F99:F104" si="2">+E99</f>
        <v>13.840458562216384</v>
      </c>
      <c r="G99" s="47">
        <f>+F99+G98</f>
        <v>30.045378552663003</v>
      </c>
    </row>
    <row r="100" spans="2:7" ht="20.45" customHeight="1" x14ac:dyDescent="0.2">
      <c r="B100" s="13"/>
      <c r="C100" s="46" t="s">
        <v>161</v>
      </c>
      <c r="D100" s="46">
        <v>161</v>
      </c>
      <c r="E100" s="47">
        <f t="shared" si="1"/>
        <v>1.9226176259851921</v>
      </c>
      <c r="F100" s="47">
        <f t="shared" si="2"/>
        <v>1.9226176259851921</v>
      </c>
      <c r="G100" s="47">
        <f t="shared" ref="G100:G103" si="3">+F100+G99</f>
        <v>31.967996178648196</v>
      </c>
    </row>
    <row r="101" spans="2:7" ht="20.45" customHeight="1" x14ac:dyDescent="0.2">
      <c r="B101" s="13"/>
      <c r="C101" s="46" t="s">
        <v>162</v>
      </c>
      <c r="D101" s="46">
        <v>88</v>
      </c>
      <c r="E101" s="47">
        <f t="shared" si="1"/>
        <v>1.0508717458801051</v>
      </c>
      <c r="F101" s="47">
        <f t="shared" si="2"/>
        <v>1.0508717458801051</v>
      </c>
      <c r="G101" s="47">
        <f t="shared" si="3"/>
        <v>33.018867924528301</v>
      </c>
    </row>
    <row r="102" spans="2:7" ht="20.45" customHeight="1" thickBot="1" x14ac:dyDescent="0.25">
      <c r="B102" s="13"/>
      <c r="C102" s="46" t="s">
        <v>163</v>
      </c>
      <c r="D102" s="46">
        <v>43</v>
      </c>
      <c r="E102" s="47">
        <f t="shared" si="1"/>
        <v>0.51349414855505138</v>
      </c>
      <c r="F102" s="47">
        <f t="shared" si="2"/>
        <v>0.51349414855505138</v>
      </c>
      <c r="G102" s="47">
        <f t="shared" si="3"/>
        <v>33.532362073083355</v>
      </c>
    </row>
    <row r="103" spans="2:7" ht="20.45" customHeight="1" thickBot="1" x14ac:dyDescent="0.25">
      <c r="B103" s="13"/>
      <c r="C103" s="148" t="s">
        <v>164</v>
      </c>
      <c r="D103" s="149">
        <v>5566</v>
      </c>
      <c r="E103" s="150">
        <f t="shared" si="1"/>
        <v>66.467637926916652</v>
      </c>
      <c r="F103" s="150">
        <f t="shared" si="2"/>
        <v>66.467637926916652</v>
      </c>
      <c r="G103" s="151">
        <f t="shared" si="3"/>
        <v>100</v>
      </c>
    </row>
    <row r="104" spans="2:7" ht="20.45" customHeight="1" thickBot="1" x14ac:dyDescent="0.25">
      <c r="B104" s="208"/>
      <c r="C104" s="24" t="s">
        <v>8</v>
      </c>
      <c r="D104" s="38">
        <v>8374</v>
      </c>
      <c r="E104" s="39">
        <f t="shared" si="1"/>
        <v>100</v>
      </c>
      <c r="F104" s="39">
        <f t="shared" si="2"/>
        <v>100</v>
      </c>
      <c r="G104" s="40"/>
    </row>
    <row r="105" spans="2:7" ht="15" thickTop="1" x14ac:dyDescent="0.2">
      <c r="B105" s="233" t="s">
        <v>41</v>
      </c>
      <c r="C105" s="233"/>
      <c r="D105" s="233"/>
      <c r="E105" s="233"/>
      <c r="F105" s="233"/>
      <c r="G105" s="233"/>
    </row>
    <row r="106" spans="2:7" x14ac:dyDescent="0.2">
      <c r="B106" s="13"/>
      <c r="C106" s="46"/>
      <c r="D106" s="46"/>
      <c r="E106" s="47"/>
      <c r="F106" s="47"/>
      <c r="G106" s="47"/>
    </row>
    <row r="107" spans="2:7" x14ac:dyDescent="0.2">
      <c r="B107" s="13"/>
      <c r="C107" s="46"/>
      <c r="D107" s="46"/>
      <c r="E107" s="47"/>
      <c r="F107" s="47"/>
      <c r="G107" s="47"/>
    </row>
    <row r="108" spans="2:7" x14ac:dyDescent="0.2">
      <c r="B108" s="13"/>
      <c r="C108" s="46"/>
      <c r="D108" s="46"/>
      <c r="E108" s="47"/>
      <c r="F108" s="47"/>
      <c r="G108" s="47"/>
    </row>
    <row r="109" spans="2:7" ht="34.15" customHeight="1" thickBot="1" x14ac:dyDescent="0.25">
      <c r="B109" s="234" t="s">
        <v>183</v>
      </c>
      <c r="C109" s="234"/>
      <c r="D109" s="234"/>
      <c r="E109" s="234"/>
      <c r="F109" s="234"/>
      <c r="G109" s="234"/>
    </row>
    <row r="110" spans="2:7" ht="30" thickTop="1" thickBot="1" x14ac:dyDescent="0.25">
      <c r="B110" s="244"/>
      <c r="C110" s="244"/>
      <c r="D110" s="34" t="s">
        <v>2</v>
      </c>
      <c r="E110" s="32" t="s">
        <v>3</v>
      </c>
      <c r="F110" s="32" t="s">
        <v>4</v>
      </c>
      <c r="G110" s="32" t="s">
        <v>5</v>
      </c>
    </row>
    <row r="111" spans="2:7" ht="24.6" customHeight="1" thickBot="1" x14ac:dyDescent="0.25">
      <c r="B111" s="207" t="s">
        <v>1</v>
      </c>
      <c r="C111" s="148" t="s">
        <v>165</v>
      </c>
      <c r="D111" s="149">
        <v>4722</v>
      </c>
      <c r="E111" s="150">
        <f>+D111/$D$119*100</f>
        <v>56.388822545975636</v>
      </c>
      <c r="F111" s="150">
        <f>+E111</f>
        <v>56.388822545975636</v>
      </c>
      <c r="G111" s="151">
        <f>+F111</f>
        <v>56.388822545975636</v>
      </c>
    </row>
    <row r="112" spans="2:7" ht="24.6" customHeight="1" thickBot="1" x14ac:dyDescent="0.25">
      <c r="B112" s="13"/>
      <c r="C112" s="46" t="s">
        <v>166</v>
      </c>
      <c r="D112" s="46">
        <v>837</v>
      </c>
      <c r="E112" s="47">
        <f t="shared" ref="E112:E119" si="4">+D112/$D$119*100</f>
        <v>9.9952233102460006</v>
      </c>
      <c r="F112" s="47">
        <f t="shared" ref="F112:F119" si="5">+E112</f>
        <v>9.9952233102460006</v>
      </c>
      <c r="G112" s="47">
        <f>+F112+G111</f>
        <v>66.384045856221633</v>
      </c>
    </row>
    <row r="113" spans="2:7" ht="24.6" customHeight="1" thickBot="1" x14ac:dyDescent="0.25">
      <c r="B113" s="13"/>
      <c r="C113" s="148" t="s">
        <v>167</v>
      </c>
      <c r="D113" s="149">
        <v>1627</v>
      </c>
      <c r="E113" s="150">
        <f t="shared" si="4"/>
        <v>19.429185574396943</v>
      </c>
      <c r="F113" s="150">
        <f t="shared" si="5"/>
        <v>19.429185574396943</v>
      </c>
      <c r="G113" s="151">
        <f t="shared" ref="G113:G118" si="6">+F113+G112</f>
        <v>85.813231430618572</v>
      </c>
    </row>
    <row r="114" spans="2:7" ht="24.6" customHeight="1" x14ac:dyDescent="0.2">
      <c r="B114" s="13"/>
      <c r="C114" s="46" t="s">
        <v>168</v>
      </c>
      <c r="D114" s="46">
        <v>296</v>
      </c>
      <c r="E114" s="47">
        <f t="shared" si="4"/>
        <v>3.5347504179603537</v>
      </c>
      <c r="F114" s="47">
        <f t="shared" si="5"/>
        <v>3.5347504179603537</v>
      </c>
      <c r="G114" s="47">
        <f t="shared" si="6"/>
        <v>89.347981848578925</v>
      </c>
    </row>
    <row r="115" spans="2:7" ht="28.15" customHeight="1" x14ac:dyDescent="0.2">
      <c r="B115" s="13"/>
      <c r="C115" s="209" t="s">
        <v>169</v>
      </c>
      <c r="D115" s="46">
        <v>506</v>
      </c>
      <c r="E115" s="47">
        <f t="shared" si="4"/>
        <v>6.0425125388106045</v>
      </c>
      <c r="F115" s="47">
        <f t="shared" si="5"/>
        <v>6.0425125388106045</v>
      </c>
      <c r="G115" s="47">
        <f t="shared" si="6"/>
        <v>95.390494387389523</v>
      </c>
    </row>
    <row r="116" spans="2:7" ht="24.6" customHeight="1" x14ac:dyDescent="0.2">
      <c r="B116" s="13"/>
      <c r="C116" s="46" t="s">
        <v>170</v>
      </c>
      <c r="D116" s="46">
        <v>185</v>
      </c>
      <c r="E116" s="47">
        <f t="shared" si="4"/>
        <v>2.2092190112252208</v>
      </c>
      <c r="F116" s="47">
        <f t="shared" si="5"/>
        <v>2.2092190112252208</v>
      </c>
      <c r="G116" s="47">
        <f t="shared" si="6"/>
        <v>97.599713398614739</v>
      </c>
    </row>
    <row r="117" spans="2:7" ht="24.6" customHeight="1" x14ac:dyDescent="0.2">
      <c r="B117" s="13"/>
      <c r="C117" s="46" t="s">
        <v>171</v>
      </c>
      <c r="D117" s="46">
        <v>62</v>
      </c>
      <c r="E117" s="47">
        <f t="shared" si="4"/>
        <v>0.7403869118700741</v>
      </c>
      <c r="F117" s="47">
        <f t="shared" si="5"/>
        <v>0.7403869118700741</v>
      </c>
      <c r="G117" s="47">
        <f t="shared" si="6"/>
        <v>98.340100310484814</v>
      </c>
    </row>
    <row r="118" spans="2:7" ht="24.6" customHeight="1" x14ac:dyDescent="0.2">
      <c r="B118" s="13"/>
      <c r="C118" s="46" t="s">
        <v>172</v>
      </c>
      <c r="D118" s="46">
        <v>139</v>
      </c>
      <c r="E118" s="47">
        <f t="shared" si="4"/>
        <v>1.6598996895151659</v>
      </c>
      <c r="F118" s="47">
        <f t="shared" si="5"/>
        <v>1.6598996895151659</v>
      </c>
      <c r="G118" s="47">
        <f t="shared" si="6"/>
        <v>99.999999999999986</v>
      </c>
    </row>
    <row r="119" spans="2:7" ht="24.6" customHeight="1" thickBot="1" x14ac:dyDescent="0.25">
      <c r="B119" s="208"/>
      <c r="C119" s="24" t="s">
        <v>8</v>
      </c>
      <c r="D119" s="38">
        <f>SUM(D111:D118)</f>
        <v>8374</v>
      </c>
      <c r="E119" s="39">
        <f t="shared" si="4"/>
        <v>100</v>
      </c>
      <c r="F119" s="39">
        <f t="shared" si="5"/>
        <v>100</v>
      </c>
      <c r="G119" s="40"/>
    </row>
    <row r="120" spans="2:7" ht="15" thickTop="1" x14ac:dyDescent="0.2">
      <c r="B120" s="233" t="s">
        <v>41</v>
      </c>
      <c r="C120" s="233"/>
      <c r="D120" s="233"/>
      <c r="E120" s="233"/>
      <c r="F120" s="233"/>
      <c r="G120" s="233"/>
    </row>
    <row r="121" spans="2:7" x14ac:dyDescent="0.2">
      <c r="B121" s="13"/>
      <c r="C121" s="46"/>
      <c r="D121" s="46"/>
      <c r="E121" s="47"/>
      <c r="F121" s="47"/>
      <c r="G121" s="47"/>
    </row>
    <row r="122" spans="2:7" x14ac:dyDescent="0.2">
      <c r="B122" s="13"/>
      <c r="C122" s="46"/>
      <c r="D122" s="46"/>
      <c r="E122" s="47"/>
      <c r="F122" s="47"/>
      <c r="G122" s="47"/>
    </row>
    <row r="123" spans="2:7" x14ac:dyDescent="0.2">
      <c r="B123" s="13"/>
      <c r="C123" s="46"/>
      <c r="D123" s="46"/>
      <c r="E123" s="47"/>
      <c r="F123" s="47"/>
      <c r="G123" s="47"/>
    </row>
    <row r="124" spans="2:7" ht="30" customHeight="1" thickBot="1" x14ac:dyDescent="0.25">
      <c r="B124" s="234" t="s">
        <v>184</v>
      </c>
      <c r="C124" s="234"/>
      <c r="D124" s="234"/>
      <c r="E124" s="234"/>
      <c r="F124" s="234"/>
      <c r="G124" s="234"/>
    </row>
    <row r="125" spans="2:7" ht="30" thickTop="1" thickBot="1" x14ac:dyDescent="0.25">
      <c r="B125" s="244"/>
      <c r="C125" s="244"/>
      <c r="D125" s="34" t="s">
        <v>2</v>
      </c>
      <c r="E125" s="32" t="s">
        <v>3</v>
      </c>
      <c r="F125" s="32" t="s">
        <v>4</v>
      </c>
      <c r="G125" s="32" t="s">
        <v>5</v>
      </c>
    </row>
    <row r="126" spans="2:7" ht="22.15" customHeight="1" thickBot="1" x14ac:dyDescent="0.25">
      <c r="B126" s="235" t="s">
        <v>1</v>
      </c>
      <c r="C126" s="148" t="s">
        <v>23</v>
      </c>
      <c r="D126" s="149">
        <v>5659</v>
      </c>
      <c r="E126" s="150">
        <f>+D126/$D$128*100</f>
        <v>67.578218294721765</v>
      </c>
      <c r="F126" s="150">
        <f>+E126</f>
        <v>67.578218294721765</v>
      </c>
      <c r="G126" s="151">
        <f>+F126</f>
        <v>67.578218294721765</v>
      </c>
    </row>
    <row r="127" spans="2:7" ht="22.15" customHeight="1" x14ac:dyDescent="0.2">
      <c r="B127" s="235"/>
      <c r="C127" s="18" t="s">
        <v>24</v>
      </c>
      <c r="D127" s="36">
        <v>2715</v>
      </c>
      <c r="E127" s="37">
        <f t="shared" ref="E127:E128" si="7">+D127/$D$128*100</f>
        <v>32.421781705278242</v>
      </c>
      <c r="F127" s="37">
        <f t="shared" ref="F127:F128" si="8">+E127</f>
        <v>32.421781705278242</v>
      </c>
      <c r="G127" s="37">
        <f>+F127+G126</f>
        <v>100</v>
      </c>
    </row>
    <row r="128" spans="2:7" ht="22.15" customHeight="1" thickBot="1" x14ac:dyDescent="0.25">
      <c r="B128" s="236"/>
      <c r="C128" s="24" t="s">
        <v>8</v>
      </c>
      <c r="D128" s="38">
        <v>8374</v>
      </c>
      <c r="E128" s="39">
        <f t="shared" si="7"/>
        <v>100</v>
      </c>
      <c r="F128" s="39">
        <f t="shared" si="8"/>
        <v>100</v>
      </c>
      <c r="G128" s="40"/>
    </row>
    <row r="129" spans="2:7" ht="15" thickTop="1" x14ac:dyDescent="0.2">
      <c r="B129" s="233" t="s">
        <v>41</v>
      </c>
      <c r="C129" s="233"/>
      <c r="D129" s="233"/>
      <c r="E129" s="233"/>
      <c r="F129" s="233"/>
      <c r="G129" s="233"/>
    </row>
    <row r="130" spans="2:7" x14ac:dyDescent="0.2">
      <c r="B130" s="13"/>
      <c r="C130" s="46"/>
      <c r="D130" s="46"/>
      <c r="E130" s="47"/>
      <c r="F130" s="47"/>
      <c r="G130" s="47"/>
    </row>
    <row r="131" spans="2:7" x14ac:dyDescent="0.2">
      <c r="B131" s="13"/>
      <c r="C131" s="46"/>
      <c r="D131" s="46"/>
      <c r="E131" s="47"/>
      <c r="F131" s="47"/>
      <c r="G131" s="47"/>
    </row>
    <row r="132" spans="2:7" x14ac:dyDescent="0.2">
      <c r="B132" s="13"/>
      <c r="C132" s="46"/>
      <c r="D132" s="46"/>
      <c r="E132" s="47"/>
      <c r="F132" s="47"/>
      <c r="G132" s="47"/>
    </row>
    <row r="133" spans="2:7" ht="31.15" customHeight="1" thickBot="1" x14ac:dyDescent="0.25">
      <c r="B133" s="234" t="s">
        <v>185</v>
      </c>
      <c r="C133" s="234"/>
      <c r="D133" s="234"/>
      <c r="E133" s="234"/>
      <c r="F133" s="234"/>
      <c r="G133" s="234"/>
    </row>
    <row r="134" spans="2:7" ht="29.25" thickTop="1" x14ac:dyDescent="0.2">
      <c r="B134" s="244"/>
      <c r="C134" s="244"/>
      <c r="D134" s="34" t="s">
        <v>2</v>
      </c>
      <c r="E134" s="32" t="s">
        <v>3</v>
      </c>
      <c r="F134" s="32" t="s">
        <v>4</v>
      </c>
      <c r="G134" s="32" t="s">
        <v>5</v>
      </c>
    </row>
    <row r="135" spans="2:7" ht="22.9" customHeight="1" thickBot="1" x14ac:dyDescent="0.25">
      <c r="B135" s="235" t="s">
        <v>1</v>
      </c>
      <c r="C135" s="18" t="s">
        <v>23</v>
      </c>
      <c r="D135" s="36">
        <v>3789</v>
      </c>
      <c r="E135" s="37">
        <f>+D135/$D$137*100</f>
        <v>45.247193694769528</v>
      </c>
      <c r="F135" s="37">
        <f>+E135</f>
        <v>45.247193694769528</v>
      </c>
      <c r="G135" s="37">
        <f>+F135</f>
        <v>45.247193694769528</v>
      </c>
    </row>
    <row r="136" spans="2:7" ht="22.9" customHeight="1" thickBot="1" x14ac:dyDescent="0.25">
      <c r="B136" s="235"/>
      <c r="C136" s="148" t="s">
        <v>24</v>
      </c>
      <c r="D136" s="149">
        <v>4585</v>
      </c>
      <c r="E136" s="150">
        <f>+D136/$D$137*100</f>
        <v>54.752806305230472</v>
      </c>
      <c r="F136" s="150">
        <f t="shared" ref="F136:F137" si="9">+E136</f>
        <v>54.752806305230472</v>
      </c>
      <c r="G136" s="151">
        <f>+F136+G135</f>
        <v>100</v>
      </c>
    </row>
    <row r="137" spans="2:7" ht="22.9" customHeight="1" thickBot="1" x14ac:dyDescent="0.25">
      <c r="B137" s="236"/>
      <c r="C137" s="24" t="s">
        <v>8</v>
      </c>
      <c r="D137" s="38">
        <v>8374</v>
      </c>
      <c r="E137" s="39">
        <f>+D137/$D$137*100</f>
        <v>100</v>
      </c>
      <c r="F137" s="39">
        <f t="shared" si="9"/>
        <v>100</v>
      </c>
      <c r="G137" s="40"/>
    </row>
    <row r="138" spans="2:7" ht="15" thickTop="1" x14ac:dyDescent="0.2">
      <c r="B138" s="233" t="s">
        <v>41</v>
      </c>
      <c r="C138" s="233"/>
      <c r="D138" s="233"/>
      <c r="E138" s="233"/>
      <c r="F138" s="233"/>
      <c r="G138" s="233"/>
    </row>
    <row r="139" spans="2:7" x14ac:dyDescent="0.2">
      <c r="B139" s="18"/>
      <c r="C139" s="18"/>
      <c r="D139" s="18"/>
      <c r="E139" s="18"/>
      <c r="F139" s="18"/>
      <c r="G139" s="18"/>
    </row>
    <row r="140" spans="2:7" x14ac:dyDescent="0.2">
      <c r="B140" s="18"/>
      <c r="C140" s="18"/>
      <c r="D140" s="18"/>
      <c r="E140" s="18"/>
      <c r="F140" s="18"/>
      <c r="G140" s="18"/>
    </row>
    <row r="141" spans="2:7" x14ac:dyDescent="0.2">
      <c r="B141" s="18"/>
      <c r="C141" s="18"/>
      <c r="D141" s="18"/>
      <c r="E141" s="18"/>
      <c r="F141" s="18"/>
      <c r="G141" s="18"/>
    </row>
    <row r="142" spans="2:7" x14ac:dyDescent="0.2">
      <c r="B142" s="18"/>
      <c r="C142" s="18"/>
      <c r="D142" s="18"/>
      <c r="E142" s="18"/>
      <c r="F142" s="18"/>
      <c r="G142" s="18"/>
    </row>
    <row r="143" spans="2:7" ht="28.15" customHeight="1" thickBot="1" x14ac:dyDescent="0.25">
      <c r="B143" s="234" t="s">
        <v>186</v>
      </c>
      <c r="C143" s="234"/>
      <c r="D143" s="234"/>
      <c r="E143" s="234"/>
      <c r="F143" s="234"/>
      <c r="G143" s="234"/>
    </row>
    <row r="144" spans="2:7" ht="29.25" thickTop="1" x14ac:dyDescent="0.2">
      <c r="B144" s="244"/>
      <c r="C144" s="244"/>
      <c r="D144" s="34" t="s">
        <v>2</v>
      </c>
      <c r="E144" s="32" t="s">
        <v>3</v>
      </c>
      <c r="F144" s="32" t="s">
        <v>4</v>
      </c>
      <c r="G144" s="32" t="s">
        <v>5</v>
      </c>
    </row>
    <row r="145" spans="2:7" ht="22.15" customHeight="1" thickBot="1" x14ac:dyDescent="0.25">
      <c r="B145" s="235" t="s">
        <v>1</v>
      </c>
      <c r="C145" s="18" t="s">
        <v>23</v>
      </c>
      <c r="D145" s="36">
        <v>3555</v>
      </c>
      <c r="E145" s="37">
        <f>+D145/$D$147*100</f>
        <v>42.452830188679243</v>
      </c>
      <c r="F145" s="37">
        <f>+E145</f>
        <v>42.452830188679243</v>
      </c>
      <c r="G145" s="37">
        <f>+F145</f>
        <v>42.452830188679243</v>
      </c>
    </row>
    <row r="146" spans="2:7" ht="22.15" customHeight="1" thickBot="1" x14ac:dyDescent="0.25">
      <c r="B146" s="235"/>
      <c r="C146" s="148" t="s">
        <v>24</v>
      </c>
      <c r="D146" s="149">
        <v>4819</v>
      </c>
      <c r="E146" s="150">
        <f t="shared" ref="E146:E147" si="10">+D146/$D$147*100</f>
        <v>57.547169811320757</v>
      </c>
      <c r="F146" s="150">
        <f t="shared" ref="F146:F147" si="11">+E146</f>
        <v>57.547169811320757</v>
      </c>
      <c r="G146" s="151">
        <f>+F146+G145</f>
        <v>100</v>
      </c>
    </row>
    <row r="147" spans="2:7" ht="22.15" customHeight="1" thickBot="1" x14ac:dyDescent="0.25">
      <c r="B147" s="236"/>
      <c r="C147" s="24" t="s">
        <v>8</v>
      </c>
      <c r="D147" s="38">
        <v>8374</v>
      </c>
      <c r="E147" s="39">
        <f t="shared" si="10"/>
        <v>100</v>
      </c>
      <c r="F147" s="39">
        <f t="shared" si="11"/>
        <v>100</v>
      </c>
      <c r="G147" s="40"/>
    </row>
    <row r="148" spans="2:7" ht="14.45" customHeight="1" thickTop="1" x14ac:dyDescent="0.2">
      <c r="B148" s="233" t="s">
        <v>41</v>
      </c>
      <c r="C148" s="233"/>
      <c r="D148" s="233"/>
      <c r="E148" s="233"/>
      <c r="F148" s="233"/>
      <c r="G148" s="233"/>
    </row>
    <row r="153" spans="2:7" ht="18" x14ac:dyDescent="0.25">
      <c r="B153" s="176" t="s">
        <v>129</v>
      </c>
    </row>
  </sheetData>
  <sheetProtection password="CCF9" sheet="1" objects="1" scenarios="1"/>
  <mergeCells count="49">
    <mergeCell ref="B68:C68"/>
    <mergeCell ref="B69:B76"/>
    <mergeCell ref="B81:G81"/>
    <mergeCell ref="B82:C82"/>
    <mergeCell ref="B14:B21"/>
    <mergeCell ref="B26:G26"/>
    <mergeCell ref="B27:C27"/>
    <mergeCell ref="B28:B30"/>
    <mergeCell ref="B35:G35"/>
    <mergeCell ref="B4:G4"/>
    <mergeCell ref="B5:C5"/>
    <mergeCell ref="B6:B8"/>
    <mergeCell ref="B12:G12"/>
    <mergeCell ref="B13:C13"/>
    <mergeCell ref="B9:G9"/>
    <mergeCell ref="B92:G92"/>
    <mergeCell ref="B22:G22"/>
    <mergeCell ref="B31:G31"/>
    <mergeCell ref="B43:G43"/>
    <mergeCell ref="B51:G51"/>
    <mergeCell ref="B77:G77"/>
    <mergeCell ref="B37:B42"/>
    <mergeCell ref="B36:C36"/>
    <mergeCell ref="B55:C55"/>
    <mergeCell ref="B62:G62"/>
    <mergeCell ref="B83:B91"/>
    <mergeCell ref="B46:G46"/>
    <mergeCell ref="B47:C47"/>
    <mergeCell ref="B48:B50"/>
    <mergeCell ref="B54:G54"/>
    <mergeCell ref="B67:G67"/>
    <mergeCell ref="B96:G96"/>
    <mergeCell ref="B97:C97"/>
    <mergeCell ref="B105:G105"/>
    <mergeCell ref="B109:G109"/>
    <mergeCell ref="B110:C110"/>
    <mergeCell ref="B120:G120"/>
    <mergeCell ref="B124:G124"/>
    <mergeCell ref="B125:C125"/>
    <mergeCell ref="B126:B128"/>
    <mergeCell ref="B129:G129"/>
    <mergeCell ref="B144:C144"/>
    <mergeCell ref="B145:B147"/>
    <mergeCell ref="B148:G148"/>
    <mergeCell ref="B133:G133"/>
    <mergeCell ref="B134:C134"/>
    <mergeCell ref="B135:B137"/>
    <mergeCell ref="B138:G138"/>
    <mergeCell ref="B143:G143"/>
  </mergeCells>
  <hyperlinks>
    <hyperlink ref="B153" location="'limitacion oir'!B1" display="Inicio"/>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3"/>
  <sheetViews>
    <sheetView showGridLines="0" workbookViewId="0">
      <selection activeCell="B1" sqref="B1"/>
    </sheetView>
  </sheetViews>
  <sheetFormatPr defaultColWidth="8.85546875" defaultRowHeight="14.25" x14ac:dyDescent="0.2"/>
  <cols>
    <col min="1" max="1" width="8.85546875" style="2"/>
    <col min="2" max="2" width="9.140625" style="2" customWidth="1"/>
    <col min="3" max="3" width="29.7109375" style="80" customWidth="1"/>
    <col min="4" max="4" width="12.42578125" style="46" customWidth="1"/>
    <col min="5" max="7" width="12.42578125" style="47" customWidth="1"/>
    <col min="8" max="8" width="11.7109375" style="2" customWidth="1"/>
    <col min="9" max="11" width="10.7109375" style="2" customWidth="1"/>
    <col min="12" max="13" width="8.85546875" style="2"/>
    <col min="14" max="15" width="8.5703125" style="2" customWidth="1"/>
    <col min="16" max="16384" width="8.85546875" style="2"/>
  </cols>
  <sheetData>
    <row r="2" spans="2:7" ht="15" x14ac:dyDescent="0.25">
      <c r="B2" s="1"/>
    </row>
    <row r="4" spans="2:7" ht="30.6" customHeight="1" thickBot="1" x14ac:dyDescent="0.25">
      <c r="B4" s="234" t="s">
        <v>69</v>
      </c>
      <c r="C4" s="234"/>
      <c r="D4" s="234"/>
      <c r="E4" s="234"/>
      <c r="F4" s="234"/>
      <c r="G4" s="234"/>
    </row>
    <row r="5" spans="2:7" ht="28.9" customHeight="1" thickTop="1" thickBot="1" x14ac:dyDescent="0.25">
      <c r="B5" s="249"/>
      <c r="C5" s="250"/>
      <c r="D5" s="124" t="s">
        <v>2</v>
      </c>
      <c r="E5" s="125" t="s">
        <v>3</v>
      </c>
      <c r="F5" s="125" t="s">
        <v>4</v>
      </c>
      <c r="G5" s="125" t="s">
        <v>5</v>
      </c>
    </row>
    <row r="6" spans="2:7" ht="15.6" customHeight="1" thickBot="1" x14ac:dyDescent="0.25">
      <c r="B6" s="240" t="s">
        <v>1</v>
      </c>
      <c r="C6" s="152" t="s">
        <v>6</v>
      </c>
      <c r="D6" s="153">
        <v>4935</v>
      </c>
      <c r="E6" s="154">
        <v>63.924870466321245</v>
      </c>
      <c r="F6" s="154">
        <v>63.924870466321245</v>
      </c>
      <c r="G6" s="155">
        <v>63.924870466321245</v>
      </c>
    </row>
    <row r="7" spans="2:7" ht="15.6" customHeight="1" x14ac:dyDescent="0.2">
      <c r="B7" s="241"/>
      <c r="C7" s="77" t="s">
        <v>7</v>
      </c>
      <c r="D7" s="36">
        <v>2785</v>
      </c>
      <c r="E7" s="37">
        <v>36.075129533678755</v>
      </c>
      <c r="F7" s="37">
        <v>36.075129533678755</v>
      </c>
      <c r="G7" s="37">
        <v>100</v>
      </c>
    </row>
    <row r="8" spans="2:7" ht="15.6" customHeight="1" thickBot="1" x14ac:dyDescent="0.25">
      <c r="B8" s="242"/>
      <c r="C8" s="78" t="s">
        <v>8</v>
      </c>
      <c r="D8" s="38">
        <v>7720</v>
      </c>
      <c r="E8" s="39">
        <v>100</v>
      </c>
      <c r="F8" s="39">
        <v>100</v>
      </c>
      <c r="G8" s="40"/>
    </row>
    <row r="9" spans="2:7" ht="15.6" customHeight="1" thickTop="1" x14ac:dyDescent="0.2">
      <c r="B9" s="233" t="s">
        <v>41</v>
      </c>
      <c r="C9" s="233"/>
      <c r="D9" s="233"/>
      <c r="E9" s="233"/>
      <c r="F9" s="233"/>
      <c r="G9" s="233"/>
    </row>
    <row r="10" spans="2:7" ht="15.6" customHeight="1" x14ac:dyDescent="0.2">
      <c r="B10" s="25"/>
      <c r="C10" s="31"/>
      <c r="D10" s="36"/>
      <c r="E10" s="37"/>
      <c r="F10" s="37"/>
      <c r="G10" s="33"/>
    </row>
    <row r="11" spans="2:7" ht="15.6" customHeight="1" x14ac:dyDescent="0.2">
      <c r="B11" s="25"/>
      <c r="C11" s="31"/>
      <c r="D11" s="36"/>
      <c r="E11" s="37"/>
      <c r="F11" s="37"/>
      <c r="G11" s="33"/>
    </row>
    <row r="12" spans="2:7" ht="31.15" customHeight="1" thickBot="1" x14ac:dyDescent="0.25">
      <c r="B12" s="234" t="s">
        <v>70</v>
      </c>
      <c r="C12" s="234"/>
      <c r="D12" s="234"/>
      <c r="E12" s="234"/>
      <c r="F12" s="234"/>
      <c r="G12" s="234"/>
    </row>
    <row r="13" spans="2:7" ht="30" customHeight="1" thickTop="1" thickBot="1" x14ac:dyDescent="0.25">
      <c r="B13" s="249"/>
      <c r="C13" s="249"/>
      <c r="D13" s="81" t="s">
        <v>2</v>
      </c>
      <c r="E13" s="82" t="s">
        <v>3</v>
      </c>
      <c r="F13" s="82" t="s">
        <v>4</v>
      </c>
      <c r="G13" s="82" t="s">
        <v>5</v>
      </c>
    </row>
    <row r="14" spans="2:7" ht="14.45" customHeight="1" thickBot="1" x14ac:dyDescent="0.25">
      <c r="B14" s="240" t="s">
        <v>1</v>
      </c>
      <c r="C14" s="152" t="s">
        <v>9</v>
      </c>
      <c r="D14" s="153">
        <v>3005</v>
      </c>
      <c r="E14" s="154">
        <v>38.924870466321245</v>
      </c>
      <c r="F14" s="154">
        <v>38.924870466321245</v>
      </c>
      <c r="G14" s="155">
        <v>38.924870466321245</v>
      </c>
    </row>
    <row r="15" spans="2:7" ht="14.45" customHeight="1" x14ac:dyDescent="0.2">
      <c r="B15" s="241"/>
      <c r="C15" s="77" t="s">
        <v>10</v>
      </c>
      <c r="D15" s="36">
        <v>846</v>
      </c>
      <c r="E15" s="37">
        <v>10.958549222797927</v>
      </c>
      <c r="F15" s="37">
        <v>10.958549222797927</v>
      </c>
      <c r="G15" s="37">
        <v>49.883419689119172</v>
      </c>
    </row>
    <row r="16" spans="2:7" ht="14.45" customHeight="1" x14ac:dyDescent="0.2">
      <c r="B16" s="241"/>
      <c r="C16" s="77" t="s">
        <v>11</v>
      </c>
      <c r="D16" s="36">
        <v>779</v>
      </c>
      <c r="E16" s="37">
        <v>10.090673575129534</v>
      </c>
      <c r="F16" s="37">
        <v>10.090673575129534</v>
      </c>
      <c r="G16" s="37">
        <v>59.974093264248708</v>
      </c>
    </row>
    <row r="17" spans="2:7" ht="14.45" customHeight="1" x14ac:dyDescent="0.2">
      <c r="B17" s="241"/>
      <c r="C17" s="77" t="s">
        <v>12</v>
      </c>
      <c r="D17" s="36">
        <v>533</v>
      </c>
      <c r="E17" s="37">
        <v>6.9041450777202069</v>
      </c>
      <c r="F17" s="37">
        <v>6.9041450777202069</v>
      </c>
      <c r="G17" s="37">
        <v>66.87823834196891</v>
      </c>
    </row>
    <row r="18" spans="2:7" ht="14.45" customHeight="1" x14ac:dyDescent="0.2">
      <c r="B18" s="241"/>
      <c r="C18" s="77" t="s">
        <v>13</v>
      </c>
      <c r="D18" s="36">
        <v>839</v>
      </c>
      <c r="E18" s="37">
        <v>10.867875647668393</v>
      </c>
      <c r="F18" s="37">
        <v>10.867875647668393</v>
      </c>
      <c r="G18" s="37">
        <v>77.746113989637308</v>
      </c>
    </row>
    <row r="19" spans="2:7" ht="14.45" customHeight="1" x14ac:dyDescent="0.2">
      <c r="B19" s="241"/>
      <c r="C19" s="77" t="s">
        <v>14</v>
      </c>
      <c r="D19" s="36">
        <v>916</v>
      </c>
      <c r="E19" s="37">
        <v>11.865284974093264</v>
      </c>
      <c r="F19" s="37">
        <v>11.865284974093264</v>
      </c>
      <c r="G19" s="37">
        <v>89.611398963730565</v>
      </c>
    </row>
    <row r="20" spans="2:7" ht="14.45" customHeight="1" x14ac:dyDescent="0.2">
      <c r="B20" s="241"/>
      <c r="C20" s="77" t="s">
        <v>15</v>
      </c>
      <c r="D20" s="36">
        <v>802</v>
      </c>
      <c r="E20" s="37">
        <v>10.38860103626943</v>
      </c>
      <c r="F20" s="37">
        <v>10.38860103626943</v>
      </c>
      <c r="G20" s="37">
        <v>100</v>
      </c>
    </row>
    <row r="21" spans="2:7" ht="14.45" customHeight="1" thickBot="1" x14ac:dyDescent="0.25">
      <c r="B21" s="242"/>
      <c r="C21" s="78" t="s">
        <v>8</v>
      </c>
      <c r="D21" s="38">
        <v>7720</v>
      </c>
      <c r="E21" s="39">
        <v>100</v>
      </c>
      <c r="F21" s="39">
        <v>100</v>
      </c>
      <c r="G21" s="40"/>
    </row>
    <row r="22" spans="2:7" ht="13.9" customHeight="1" thickTop="1" x14ac:dyDescent="0.2">
      <c r="B22" s="233" t="s">
        <v>41</v>
      </c>
      <c r="C22" s="233"/>
      <c r="D22" s="233"/>
      <c r="E22" s="233"/>
      <c r="F22" s="233"/>
      <c r="G22" s="233"/>
    </row>
    <row r="23" spans="2:7" ht="13.9" customHeight="1" x14ac:dyDescent="0.2">
      <c r="B23" s="25"/>
      <c r="C23" s="31"/>
      <c r="D23" s="36"/>
      <c r="E23" s="37"/>
      <c r="F23" s="37"/>
      <c r="G23" s="33"/>
    </row>
    <row r="24" spans="2:7" ht="13.9" customHeight="1" x14ac:dyDescent="0.2">
      <c r="B24" s="25"/>
      <c r="C24" s="31"/>
      <c r="D24" s="36"/>
      <c r="E24" s="37"/>
      <c r="F24" s="37"/>
      <c r="G24" s="33"/>
    </row>
    <row r="26" spans="2:7" ht="28.15" customHeight="1" thickBot="1" x14ac:dyDescent="0.25">
      <c r="B26" s="234" t="s">
        <v>71</v>
      </c>
      <c r="C26" s="234"/>
      <c r="D26" s="234"/>
      <c r="E26" s="234"/>
      <c r="F26" s="234"/>
      <c r="G26" s="234"/>
    </row>
    <row r="27" spans="2:7" ht="30" customHeight="1" thickTop="1" thickBot="1" x14ac:dyDescent="0.25">
      <c r="B27" s="249"/>
      <c r="C27" s="249"/>
      <c r="D27" s="81" t="s">
        <v>2</v>
      </c>
      <c r="E27" s="82" t="s">
        <v>3</v>
      </c>
      <c r="F27" s="82" t="s">
        <v>4</v>
      </c>
      <c r="G27" s="82" t="s">
        <v>5</v>
      </c>
    </row>
    <row r="28" spans="2:7" ht="16.899999999999999" customHeight="1" thickBot="1" x14ac:dyDescent="0.25">
      <c r="B28" s="251" t="s">
        <v>1</v>
      </c>
      <c r="C28" s="152" t="s">
        <v>16</v>
      </c>
      <c r="D28" s="153">
        <v>4576</v>
      </c>
      <c r="E28" s="154">
        <v>59.274611398963728</v>
      </c>
      <c r="F28" s="154">
        <v>59.274611398963728</v>
      </c>
      <c r="G28" s="155">
        <v>59.274611398963728</v>
      </c>
    </row>
    <row r="29" spans="2:7" ht="16.899999999999999" customHeight="1" x14ac:dyDescent="0.2">
      <c r="B29" s="240"/>
      <c r="C29" s="77" t="s">
        <v>17</v>
      </c>
      <c r="D29" s="36">
        <v>3144</v>
      </c>
      <c r="E29" s="37">
        <v>40.725388601036272</v>
      </c>
      <c r="F29" s="37">
        <v>40.725388601036272</v>
      </c>
      <c r="G29" s="37">
        <v>100</v>
      </c>
    </row>
    <row r="30" spans="2:7" ht="16.899999999999999" customHeight="1" thickBot="1" x14ac:dyDescent="0.25">
      <c r="B30" s="252"/>
      <c r="C30" s="78" t="s">
        <v>8</v>
      </c>
      <c r="D30" s="38">
        <v>7720</v>
      </c>
      <c r="E30" s="39">
        <v>100</v>
      </c>
      <c r="F30" s="39">
        <v>100</v>
      </c>
      <c r="G30" s="40"/>
    </row>
    <row r="31" spans="2:7" ht="16.899999999999999" customHeight="1" thickTop="1" x14ac:dyDescent="0.2">
      <c r="B31" s="233" t="s">
        <v>41</v>
      </c>
      <c r="C31" s="233"/>
      <c r="D31" s="233"/>
      <c r="E31" s="233"/>
      <c r="F31" s="233"/>
      <c r="G31" s="233"/>
    </row>
    <row r="32" spans="2:7" ht="16.899999999999999" customHeight="1" x14ac:dyDescent="0.2">
      <c r="B32" s="25"/>
      <c r="C32" s="31"/>
      <c r="D32" s="36"/>
      <c r="E32" s="37"/>
      <c r="F32" s="37"/>
      <c r="G32" s="33"/>
    </row>
    <row r="33" spans="2:7" ht="16.899999999999999" customHeight="1" x14ac:dyDescent="0.2">
      <c r="B33" s="25"/>
      <c r="C33" s="31"/>
      <c r="D33" s="36"/>
      <c r="E33" s="37"/>
      <c r="F33" s="37"/>
      <c r="G33" s="33"/>
    </row>
    <row r="35" spans="2:7" ht="29.45" customHeight="1" thickBot="1" x14ac:dyDescent="0.25">
      <c r="B35" s="234" t="s">
        <v>72</v>
      </c>
      <c r="C35" s="234"/>
      <c r="D35" s="234"/>
      <c r="E35" s="234"/>
      <c r="F35" s="234"/>
      <c r="G35" s="234"/>
    </row>
    <row r="36" spans="2:7" ht="30.6" customHeight="1" thickTop="1" x14ac:dyDescent="0.2">
      <c r="B36" s="249"/>
      <c r="C36" s="249"/>
      <c r="D36" s="81" t="s">
        <v>2</v>
      </c>
      <c r="E36" s="82" t="s">
        <v>3</v>
      </c>
      <c r="F36" s="82" t="s">
        <v>4</v>
      </c>
      <c r="G36" s="82" t="s">
        <v>5</v>
      </c>
    </row>
    <row r="37" spans="2:7" ht="16.149999999999999" customHeight="1" x14ac:dyDescent="0.2">
      <c r="B37" s="240" t="s">
        <v>1</v>
      </c>
      <c r="C37" s="76" t="s">
        <v>18</v>
      </c>
      <c r="D37" s="36">
        <v>1260</v>
      </c>
      <c r="E37" s="37">
        <v>16.321243523316063</v>
      </c>
      <c r="F37" s="37">
        <v>16.321243523316063</v>
      </c>
      <c r="G37" s="37">
        <v>16.321243523316063</v>
      </c>
    </row>
    <row r="38" spans="2:7" ht="16.149999999999999" customHeight="1" thickBot="1" x14ac:dyDescent="0.25">
      <c r="B38" s="241"/>
      <c r="C38" s="77" t="s">
        <v>19</v>
      </c>
      <c r="D38" s="36">
        <v>1132</v>
      </c>
      <c r="E38" s="37">
        <v>14.663212435233161</v>
      </c>
      <c r="F38" s="37">
        <v>14.663212435233161</v>
      </c>
      <c r="G38" s="37">
        <v>30.984455958549223</v>
      </c>
    </row>
    <row r="39" spans="2:7" ht="16.149999999999999" customHeight="1" thickBot="1" x14ac:dyDescent="0.25">
      <c r="B39" s="241"/>
      <c r="C39" s="152" t="s">
        <v>20</v>
      </c>
      <c r="D39" s="153">
        <v>2311</v>
      </c>
      <c r="E39" s="154">
        <v>29.935233160621763</v>
      </c>
      <c r="F39" s="154">
        <v>29.935233160621763</v>
      </c>
      <c r="G39" s="155">
        <v>60.919689119170982</v>
      </c>
    </row>
    <row r="40" spans="2:7" ht="16.149999999999999" customHeight="1" thickBot="1" x14ac:dyDescent="0.25">
      <c r="B40" s="241"/>
      <c r="C40" s="77" t="s">
        <v>21</v>
      </c>
      <c r="D40" s="36">
        <v>1367</v>
      </c>
      <c r="E40" s="37">
        <v>17.707253886010363</v>
      </c>
      <c r="F40" s="37">
        <v>17.707253886010363</v>
      </c>
      <c r="G40" s="37">
        <v>78.626943005181346</v>
      </c>
    </row>
    <row r="41" spans="2:7" ht="16.149999999999999" customHeight="1" thickBot="1" x14ac:dyDescent="0.25">
      <c r="B41" s="241"/>
      <c r="C41" s="152" t="s">
        <v>22</v>
      </c>
      <c r="D41" s="153">
        <v>1650</v>
      </c>
      <c r="E41" s="154">
        <v>21.373056994818654</v>
      </c>
      <c r="F41" s="154">
        <v>21.373056994818654</v>
      </c>
      <c r="G41" s="155">
        <v>100</v>
      </c>
    </row>
    <row r="42" spans="2:7" ht="16.149999999999999" customHeight="1" thickBot="1" x14ac:dyDescent="0.25">
      <c r="B42" s="242"/>
      <c r="C42" s="78" t="s">
        <v>8</v>
      </c>
      <c r="D42" s="38">
        <v>7720</v>
      </c>
      <c r="E42" s="39">
        <v>100</v>
      </c>
      <c r="F42" s="39">
        <v>100</v>
      </c>
      <c r="G42" s="40"/>
    </row>
    <row r="43" spans="2:7" ht="16.149999999999999" customHeight="1" thickTop="1" x14ac:dyDescent="0.2">
      <c r="B43" s="233" t="s">
        <v>41</v>
      </c>
      <c r="C43" s="233"/>
      <c r="D43" s="233"/>
      <c r="E43" s="233"/>
      <c r="F43" s="233"/>
      <c r="G43" s="233"/>
    </row>
    <row r="44" spans="2:7" ht="16.149999999999999" customHeight="1" x14ac:dyDescent="0.2">
      <c r="B44" s="25"/>
      <c r="C44" s="31"/>
      <c r="D44" s="36"/>
      <c r="E44" s="37"/>
      <c r="F44" s="37"/>
      <c r="G44" s="33"/>
    </row>
    <row r="45" spans="2:7" ht="16.149999999999999" customHeight="1" x14ac:dyDescent="0.2">
      <c r="B45" s="25"/>
      <c r="C45" s="31"/>
      <c r="D45" s="36"/>
      <c r="E45" s="37"/>
      <c r="F45" s="37"/>
      <c r="G45" s="33"/>
    </row>
    <row r="46" spans="2:7" ht="31.9" customHeight="1" thickBot="1" x14ac:dyDescent="0.25">
      <c r="B46" s="234" t="s">
        <v>73</v>
      </c>
      <c r="C46" s="234"/>
      <c r="D46" s="234"/>
      <c r="E46" s="234"/>
      <c r="F46" s="234"/>
      <c r="G46" s="234"/>
    </row>
    <row r="47" spans="2:7" ht="31.15" customHeight="1" thickTop="1" thickBot="1" x14ac:dyDescent="0.25">
      <c r="B47" s="249"/>
      <c r="C47" s="249"/>
      <c r="D47" s="81" t="s">
        <v>2</v>
      </c>
      <c r="E47" s="82" t="s">
        <v>3</v>
      </c>
      <c r="F47" s="82" t="s">
        <v>4</v>
      </c>
      <c r="G47" s="82" t="s">
        <v>5</v>
      </c>
    </row>
    <row r="48" spans="2:7" ht="15" customHeight="1" thickBot="1" x14ac:dyDescent="0.25">
      <c r="B48" s="240" t="s">
        <v>1</v>
      </c>
      <c r="C48" s="152" t="s">
        <v>23</v>
      </c>
      <c r="D48" s="153">
        <v>5256</v>
      </c>
      <c r="E48" s="154">
        <v>68.082901554404145</v>
      </c>
      <c r="F48" s="154">
        <v>68.082901554404145</v>
      </c>
      <c r="G48" s="155">
        <v>68.082901554404145</v>
      </c>
    </row>
    <row r="49" spans="2:10" ht="15" customHeight="1" x14ac:dyDescent="0.2">
      <c r="B49" s="241"/>
      <c r="C49" s="77" t="s">
        <v>24</v>
      </c>
      <c r="D49" s="36">
        <v>2464</v>
      </c>
      <c r="E49" s="37">
        <v>31.917098445595855</v>
      </c>
      <c r="F49" s="37">
        <v>31.917098445595855</v>
      </c>
      <c r="G49" s="37">
        <v>100</v>
      </c>
    </row>
    <row r="50" spans="2:10" ht="15" customHeight="1" thickBot="1" x14ac:dyDescent="0.25">
      <c r="B50" s="242"/>
      <c r="C50" s="78" t="s">
        <v>8</v>
      </c>
      <c r="D50" s="38">
        <v>7720</v>
      </c>
      <c r="E50" s="39">
        <v>100</v>
      </c>
      <c r="F50" s="39">
        <v>100</v>
      </c>
      <c r="G50" s="40"/>
    </row>
    <row r="51" spans="2:10" ht="15" customHeight="1" thickTop="1" x14ac:dyDescent="0.2">
      <c r="B51" s="233" t="s">
        <v>41</v>
      </c>
      <c r="C51" s="233"/>
      <c r="D51" s="233"/>
      <c r="E51" s="233"/>
      <c r="F51" s="233"/>
      <c r="G51" s="233"/>
    </row>
    <row r="52" spans="2:10" ht="15" customHeight="1" x14ac:dyDescent="0.2">
      <c r="B52" s="25"/>
      <c r="C52" s="31"/>
      <c r="D52" s="36"/>
      <c r="E52" s="37"/>
      <c r="F52" s="37"/>
      <c r="G52" s="33"/>
    </row>
    <row r="53" spans="2:10" ht="15" customHeight="1" x14ac:dyDescent="0.2">
      <c r="B53" s="25"/>
      <c r="C53" s="31"/>
      <c r="D53" s="36"/>
      <c r="E53" s="37"/>
      <c r="F53" s="37"/>
      <c r="G53" s="33"/>
    </row>
    <row r="54" spans="2:10" ht="32.450000000000003" customHeight="1" thickBot="1" x14ac:dyDescent="0.25">
      <c r="B54" s="234" t="s">
        <v>74</v>
      </c>
      <c r="C54" s="234"/>
      <c r="D54" s="234"/>
      <c r="E54" s="234"/>
      <c r="F54" s="234"/>
      <c r="G54" s="234"/>
    </row>
    <row r="55" spans="2:10" ht="31.15" customHeight="1" thickTop="1" x14ac:dyDescent="0.2">
      <c r="B55" s="249"/>
      <c r="C55" s="250"/>
      <c r="D55" s="124" t="s">
        <v>2</v>
      </c>
      <c r="E55" s="125" t="s">
        <v>3</v>
      </c>
      <c r="F55" s="125" t="s">
        <v>4</v>
      </c>
      <c r="G55" s="125" t="s">
        <v>5</v>
      </c>
    </row>
    <row r="56" spans="2:10" ht="21" customHeight="1" thickBot="1" x14ac:dyDescent="0.25">
      <c r="B56" s="240" t="s">
        <v>1</v>
      </c>
      <c r="C56" s="133" t="s">
        <v>131</v>
      </c>
      <c r="D56" s="126">
        <v>2845</v>
      </c>
      <c r="E56" s="127">
        <v>36.852331606217618</v>
      </c>
      <c r="F56" s="127">
        <v>36.852331606217618</v>
      </c>
      <c r="G56" s="127">
        <v>36.852331606217618</v>
      </c>
      <c r="H56" s="20"/>
      <c r="I56" s="22"/>
      <c r="J56" s="23"/>
    </row>
    <row r="57" spans="2:10" ht="21" customHeight="1" thickBot="1" x14ac:dyDescent="0.25">
      <c r="B57" s="241"/>
      <c r="C57" s="152" t="s">
        <v>132</v>
      </c>
      <c r="D57" s="153">
        <v>1830</v>
      </c>
      <c r="E57" s="154">
        <v>23.704663212435236</v>
      </c>
      <c r="F57" s="154">
        <v>23.704663212435236</v>
      </c>
      <c r="G57" s="155">
        <v>60.556994818652853</v>
      </c>
      <c r="H57" s="20"/>
      <c r="I57" s="19"/>
      <c r="J57" s="13"/>
    </row>
    <row r="58" spans="2:10" ht="21" customHeight="1" x14ac:dyDescent="0.2">
      <c r="B58" s="241"/>
      <c r="C58" s="114" t="s">
        <v>133</v>
      </c>
      <c r="D58" s="46">
        <v>307</v>
      </c>
      <c r="E58" s="37">
        <v>3.9766839378238341</v>
      </c>
      <c r="F58" s="37">
        <v>3.9766839378238341</v>
      </c>
      <c r="G58" s="37">
        <v>64.533678756476689</v>
      </c>
      <c r="H58" s="20"/>
      <c r="I58" s="19"/>
      <c r="J58" s="13"/>
    </row>
    <row r="59" spans="2:10" ht="21" customHeight="1" x14ac:dyDescent="0.2">
      <c r="B59" s="241"/>
      <c r="C59" s="114" t="s">
        <v>42</v>
      </c>
      <c r="D59" s="46">
        <v>1395</v>
      </c>
      <c r="E59" s="37">
        <v>18.069948186528499</v>
      </c>
      <c r="F59" s="37">
        <v>18.069948186528499</v>
      </c>
      <c r="G59" s="37">
        <v>82.603626943005196</v>
      </c>
      <c r="H59" s="20"/>
      <c r="I59" s="19"/>
      <c r="J59" s="13"/>
    </row>
    <row r="60" spans="2:10" ht="21" customHeight="1" x14ac:dyDescent="0.2">
      <c r="B60" s="241"/>
      <c r="C60" s="114" t="s">
        <v>134</v>
      </c>
      <c r="D60" s="46">
        <v>1343</v>
      </c>
      <c r="E60" s="37">
        <v>17.396373056994818</v>
      </c>
      <c r="F60" s="37">
        <v>17.396373056994818</v>
      </c>
      <c r="G60" s="37">
        <v>100.00000000000001</v>
      </c>
      <c r="H60" s="20"/>
      <c r="I60" s="19"/>
      <c r="J60" s="13"/>
    </row>
    <row r="61" spans="2:10" ht="21" customHeight="1" thickBot="1" x14ac:dyDescent="0.25">
      <c r="B61" s="242"/>
      <c r="C61" s="181" t="s">
        <v>8</v>
      </c>
      <c r="D61" s="38">
        <v>7720</v>
      </c>
      <c r="E61" s="39">
        <v>100</v>
      </c>
      <c r="F61" s="39">
        <v>100</v>
      </c>
      <c r="G61" s="40"/>
    </row>
    <row r="62" spans="2:10" ht="14.45" customHeight="1" thickTop="1" x14ac:dyDescent="0.2">
      <c r="B62" s="233" t="s">
        <v>41</v>
      </c>
      <c r="C62" s="233"/>
      <c r="D62" s="233"/>
      <c r="E62" s="233"/>
      <c r="F62" s="233"/>
      <c r="G62" s="233"/>
    </row>
    <row r="63" spans="2:10" ht="12" customHeight="1" x14ac:dyDescent="0.2">
      <c r="B63" s="25"/>
      <c r="C63" s="31"/>
      <c r="D63" s="36"/>
      <c r="E63" s="37"/>
      <c r="F63" s="37"/>
      <c r="G63" s="33"/>
    </row>
    <row r="64" spans="2:10" ht="12" customHeight="1" x14ac:dyDescent="0.2">
      <c r="B64" s="25"/>
      <c r="C64" s="31"/>
      <c r="D64" s="36"/>
      <c r="E64" s="37"/>
      <c r="F64" s="37"/>
      <c r="G64" s="33"/>
    </row>
    <row r="65" spans="2:9" ht="12" customHeight="1" x14ac:dyDescent="0.2">
      <c r="B65" s="25"/>
      <c r="C65" s="31"/>
      <c r="D65" s="36"/>
      <c r="E65" s="37"/>
      <c r="F65" s="37"/>
      <c r="G65" s="33"/>
    </row>
    <row r="67" spans="2:9" ht="31.9" customHeight="1" thickBot="1" x14ac:dyDescent="0.25">
      <c r="B67" s="234" t="s">
        <v>92</v>
      </c>
      <c r="C67" s="234"/>
      <c r="D67" s="234"/>
      <c r="E67" s="234"/>
      <c r="F67" s="234"/>
      <c r="G67" s="234"/>
    </row>
    <row r="68" spans="2:9" ht="27.6" customHeight="1" thickTop="1" x14ac:dyDescent="0.2">
      <c r="B68" s="249"/>
      <c r="C68" s="249"/>
      <c r="D68" s="81" t="s">
        <v>2</v>
      </c>
      <c r="E68" s="82" t="s">
        <v>3</v>
      </c>
      <c r="F68" s="82" t="s">
        <v>4</v>
      </c>
      <c r="G68" s="82" t="s">
        <v>5</v>
      </c>
    </row>
    <row r="69" spans="2:9" ht="42" customHeight="1" x14ac:dyDescent="0.2">
      <c r="B69" s="240" t="s">
        <v>1</v>
      </c>
      <c r="C69" s="76" t="s">
        <v>135</v>
      </c>
      <c r="D69" s="36">
        <v>1374</v>
      </c>
      <c r="E69" s="37">
        <v>17.797927461139896</v>
      </c>
      <c r="F69" s="37">
        <v>17.797927461139896</v>
      </c>
      <c r="G69" s="37">
        <v>17.797927461139896</v>
      </c>
      <c r="I69" s="79"/>
    </row>
    <row r="70" spans="2:9" ht="27" customHeight="1" x14ac:dyDescent="0.2">
      <c r="B70" s="241"/>
      <c r="C70" s="77" t="s">
        <v>138</v>
      </c>
      <c r="D70" s="36">
        <v>154</v>
      </c>
      <c r="E70" s="37">
        <f>+D70/$D$76*100</f>
        <v>1.9948186528497409</v>
      </c>
      <c r="F70" s="37">
        <f>+E70</f>
        <v>1.9948186528497409</v>
      </c>
      <c r="G70" s="37">
        <f>+F70+G69</f>
        <v>19.792746113989637</v>
      </c>
      <c r="I70" s="79"/>
    </row>
    <row r="71" spans="2:9" ht="27" customHeight="1" x14ac:dyDescent="0.2">
      <c r="B71" s="241"/>
      <c r="C71" s="77" t="s">
        <v>49</v>
      </c>
      <c r="D71" s="36">
        <v>301</v>
      </c>
      <c r="E71" s="37">
        <v>3.8989637305699478</v>
      </c>
      <c r="F71" s="37">
        <v>3.8989637305699478</v>
      </c>
      <c r="G71" s="37">
        <f t="shared" ref="G71:G75" si="0">+F71+G70</f>
        <v>23.691709844559583</v>
      </c>
    </row>
    <row r="72" spans="2:9" ht="25.15" customHeight="1" thickBot="1" x14ac:dyDescent="0.25">
      <c r="B72" s="241"/>
      <c r="C72" s="77" t="s">
        <v>50</v>
      </c>
      <c r="D72" s="36">
        <v>8</v>
      </c>
      <c r="E72" s="37">
        <v>0.10362694300518134</v>
      </c>
      <c r="F72" s="37">
        <v>0.10362694300518134</v>
      </c>
      <c r="G72" s="37">
        <f t="shared" si="0"/>
        <v>23.795336787564764</v>
      </c>
    </row>
    <row r="73" spans="2:9" ht="25.15" customHeight="1" thickBot="1" x14ac:dyDescent="0.25">
      <c r="B73" s="241"/>
      <c r="C73" s="152" t="s">
        <v>51</v>
      </c>
      <c r="D73" s="153">
        <v>2385</v>
      </c>
      <c r="E73" s="154">
        <v>30.893782383419687</v>
      </c>
      <c r="F73" s="154">
        <v>30.893782383419687</v>
      </c>
      <c r="G73" s="155">
        <f t="shared" si="0"/>
        <v>54.689119170984455</v>
      </c>
    </row>
    <row r="74" spans="2:9" ht="28.9" customHeight="1" thickBot="1" x14ac:dyDescent="0.25">
      <c r="B74" s="241"/>
      <c r="C74" s="77" t="s">
        <v>52</v>
      </c>
      <c r="D74" s="36">
        <v>1001</v>
      </c>
      <c r="E74" s="37">
        <v>12.966321243523316</v>
      </c>
      <c r="F74" s="37">
        <v>12.966321243523316</v>
      </c>
      <c r="G74" s="37">
        <f t="shared" si="0"/>
        <v>67.655440414507765</v>
      </c>
    </row>
    <row r="75" spans="2:9" ht="25.15" customHeight="1" thickBot="1" x14ac:dyDescent="0.25">
      <c r="B75" s="241"/>
      <c r="C75" s="152" t="s">
        <v>53</v>
      </c>
      <c r="D75" s="153">
        <v>2497</v>
      </c>
      <c r="E75" s="154">
        <v>32.344559585492227</v>
      </c>
      <c r="F75" s="154">
        <v>32.344559585492227</v>
      </c>
      <c r="G75" s="155">
        <f t="shared" si="0"/>
        <v>100</v>
      </c>
    </row>
    <row r="76" spans="2:9" ht="25.15" customHeight="1" thickBot="1" x14ac:dyDescent="0.25">
      <c r="B76" s="242"/>
      <c r="C76" s="78" t="s">
        <v>8</v>
      </c>
      <c r="D76" s="38">
        <f>SUM(D69:D75)</f>
        <v>7720</v>
      </c>
      <c r="E76" s="39">
        <v>100</v>
      </c>
      <c r="F76" s="39">
        <v>100</v>
      </c>
      <c r="G76" s="39"/>
    </row>
    <row r="77" spans="2:9" ht="16.899999999999999" customHeight="1" thickTop="1" x14ac:dyDescent="0.2">
      <c r="B77" s="233" t="s">
        <v>41</v>
      </c>
      <c r="C77" s="233"/>
      <c r="D77" s="233"/>
      <c r="E77" s="233"/>
      <c r="F77" s="233"/>
      <c r="G77" s="233"/>
    </row>
    <row r="78" spans="2:9" ht="16.899999999999999" customHeight="1" x14ac:dyDescent="0.2">
      <c r="B78" s="25"/>
      <c r="C78" s="31"/>
      <c r="D78" s="36"/>
      <c r="E78" s="37"/>
      <c r="F78" s="37"/>
      <c r="G78" s="33"/>
    </row>
    <row r="79" spans="2:9" ht="16.899999999999999" customHeight="1" x14ac:dyDescent="0.2">
      <c r="B79" s="25"/>
      <c r="C79" s="31"/>
      <c r="D79" s="36"/>
      <c r="E79" s="37"/>
      <c r="F79" s="37"/>
      <c r="G79" s="33"/>
    </row>
    <row r="81" spans="2:7" ht="33.6" customHeight="1" thickBot="1" x14ac:dyDescent="0.25">
      <c r="B81" s="234" t="s">
        <v>79</v>
      </c>
      <c r="C81" s="234"/>
      <c r="D81" s="234"/>
      <c r="E81" s="234"/>
      <c r="F81" s="234"/>
      <c r="G81" s="234"/>
    </row>
    <row r="82" spans="2:7" ht="31.15" customHeight="1" thickTop="1" x14ac:dyDescent="0.2">
      <c r="B82" s="249"/>
      <c r="C82" s="249"/>
      <c r="D82" s="81" t="s">
        <v>2</v>
      </c>
      <c r="E82" s="82" t="s">
        <v>3</v>
      </c>
      <c r="F82" s="82" t="s">
        <v>4</v>
      </c>
      <c r="G82" s="82" t="s">
        <v>5</v>
      </c>
    </row>
    <row r="83" spans="2:7" ht="25.9" customHeight="1" x14ac:dyDescent="0.2">
      <c r="B83" s="240" t="s">
        <v>1</v>
      </c>
      <c r="C83" s="76" t="s">
        <v>25</v>
      </c>
      <c r="D83" s="36">
        <v>652</v>
      </c>
      <c r="E83" s="37">
        <v>8.4455958549222796</v>
      </c>
      <c r="F83" s="37">
        <v>8.4455958549222796</v>
      </c>
      <c r="G83" s="37">
        <v>8.4455958549222796</v>
      </c>
    </row>
    <row r="84" spans="2:7" ht="29.45" customHeight="1" x14ac:dyDescent="0.2">
      <c r="B84" s="241"/>
      <c r="C84" s="77" t="s">
        <v>26</v>
      </c>
      <c r="D84" s="36">
        <v>282</v>
      </c>
      <c r="E84" s="37">
        <v>3.6528497409326426</v>
      </c>
      <c r="F84" s="37">
        <v>3.6528497409326426</v>
      </c>
      <c r="G84" s="37">
        <v>12.098445595854923</v>
      </c>
    </row>
    <row r="85" spans="2:7" ht="29.45" customHeight="1" x14ac:dyDescent="0.2">
      <c r="B85" s="241"/>
      <c r="C85" s="77" t="s">
        <v>27</v>
      </c>
      <c r="D85" s="36">
        <v>470</v>
      </c>
      <c r="E85" s="37">
        <v>6.0880829015544045</v>
      </c>
      <c r="F85" s="37">
        <v>6.0880829015544045</v>
      </c>
      <c r="G85" s="37">
        <v>18.186528497409327</v>
      </c>
    </row>
    <row r="86" spans="2:7" ht="29.45" customHeight="1" thickBot="1" x14ac:dyDescent="0.25">
      <c r="B86" s="241"/>
      <c r="C86" s="77" t="s">
        <v>28</v>
      </c>
      <c r="D86" s="36">
        <v>313</v>
      </c>
      <c r="E86" s="37">
        <v>4.0544041450777204</v>
      </c>
      <c r="F86" s="37">
        <v>4.0544041450777204</v>
      </c>
      <c r="G86" s="37">
        <v>22.240932642487046</v>
      </c>
    </row>
    <row r="87" spans="2:7" ht="25.9" customHeight="1" thickBot="1" x14ac:dyDescent="0.25">
      <c r="B87" s="241"/>
      <c r="C87" s="152" t="s">
        <v>29</v>
      </c>
      <c r="D87" s="153">
        <v>2843</v>
      </c>
      <c r="E87" s="154">
        <v>36.826424870466319</v>
      </c>
      <c r="F87" s="154">
        <v>36.826424870466319</v>
      </c>
      <c r="G87" s="155">
        <v>59.067357512953365</v>
      </c>
    </row>
    <row r="88" spans="2:7" ht="25.9" customHeight="1" thickBot="1" x14ac:dyDescent="0.25">
      <c r="B88" s="241"/>
      <c r="C88" s="152" t="s">
        <v>30</v>
      </c>
      <c r="D88" s="153">
        <v>1868</v>
      </c>
      <c r="E88" s="154">
        <v>24.196891191709845</v>
      </c>
      <c r="F88" s="154">
        <v>24.196891191709845</v>
      </c>
      <c r="G88" s="155">
        <v>83.264248704663217</v>
      </c>
    </row>
    <row r="89" spans="2:7" ht="25.9" customHeight="1" x14ac:dyDescent="0.2">
      <c r="B89" s="241"/>
      <c r="C89" s="77" t="s">
        <v>31</v>
      </c>
      <c r="D89" s="36">
        <v>94</v>
      </c>
      <c r="E89" s="37">
        <v>1.2176165803108809</v>
      </c>
      <c r="F89" s="37">
        <v>1.2176165803108809</v>
      </c>
      <c r="G89" s="37">
        <v>84.481865284974091</v>
      </c>
    </row>
    <row r="90" spans="2:7" ht="25.9" customHeight="1" x14ac:dyDescent="0.2">
      <c r="B90" s="241"/>
      <c r="C90" s="77" t="s">
        <v>32</v>
      </c>
      <c r="D90" s="36">
        <v>1198</v>
      </c>
      <c r="E90" s="37">
        <v>15.518134715025907</v>
      </c>
      <c r="F90" s="37">
        <v>15.518134715025907</v>
      </c>
      <c r="G90" s="37">
        <v>100</v>
      </c>
    </row>
    <row r="91" spans="2:7" ht="25.9" customHeight="1" thickBot="1" x14ac:dyDescent="0.25">
      <c r="B91" s="242"/>
      <c r="C91" s="78" t="s">
        <v>8</v>
      </c>
      <c r="D91" s="38">
        <v>7720</v>
      </c>
      <c r="E91" s="39">
        <v>100</v>
      </c>
      <c r="F91" s="39">
        <v>100</v>
      </c>
      <c r="G91" s="40"/>
    </row>
    <row r="92" spans="2:7" ht="15" thickTop="1" x14ac:dyDescent="0.2">
      <c r="B92" s="233" t="s">
        <v>41</v>
      </c>
      <c r="C92" s="233"/>
      <c r="D92" s="233"/>
      <c r="E92" s="233"/>
      <c r="F92" s="233"/>
      <c r="G92" s="233"/>
    </row>
    <row r="93" spans="2:7" x14ac:dyDescent="0.2">
      <c r="B93" s="18"/>
      <c r="C93" s="18"/>
      <c r="D93" s="18"/>
      <c r="E93" s="18"/>
      <c r="F93" s="18"/>
      <c r="G93" s="18"/>
    </row>
    <row r="94" spans="2:7" x14ac:dyDescent="0.2">
      <c r="B94" s="18"/>
      <c r="C94" s="18"/>
      <c r="D94" s="18"/>
      <c r="E94" s="18"/>
      <c r="F94" s="18"/>
      <c r="G94" s="18"/>
    </row>
    <row r="95" spans="2:7" x14ac:dyDescent="0.2">
      <c r="B95" s="18"/>
      <c r="C95" s="18"/>
      <c r="D95" s="18"/>
      <c r="E95" s="18"/>
      <c r="F95" s="18"/>
      <c r="G95" s="18"/>
    </row>
    <row r="96" spans="2:7" ht="31.15" customHeight="1" thickBot="1" x14ac:dyDescent="0.25">
      <c r="B96" s="234" t="s">
        <v>188</v>
      </c>
      <c r="C96" s="234"/>
      <c r="D96" s="234"/>
      <c r="E96" s="234"/>
      <c r="F96" s="234"/>
      <c r="G96" s="234"/>
    </row>
    <row r="97" spans="2:7" ht="29.25" thickTop="1" x14ac:dyDescent="0.2">
      <c r="B97" s="249"/>
      <c r="C97" s="249"/>
      <c r="D97" s="81" t="s">
        <v>2</v>
      </c>
      <c r="E97" s="82" t="s">
        <v>3</v>
      </c>
      <c r="F97" s="82" t="s">
        <v>4</v>
      </c>
      <c r="G97" s="82" t="s">
        <v>5</v>
      </c>
    </row>
    <row r="98" spans="2:7" ht="21" customHeight="1" x14ac:dyDescent="0.2">
      <c r="B98" s="207" t="s">
        <v>1</v>
      </c>
      <c r="C98" s="46" t="s">
        <v>159</v>
      </c>
      <c r="D98" s="46">
        <v>562</v>
      </c>
      <c r="E98" s="47">
        <f>+D98/$D$104*100</f>
        <v>7.2797927461139906</v>
      </c>
      <c r="F98" s="47">
        <f>+E98</f>
        <v>7.2797927461139906</v>
      </c>
      <c r="G98" s="47">
        <f>+F98</f>
        <v>7.2797927461139906</v>
      </c>
    </row>
    <row r="99" spans="2:7" ht="21" customHeight="1" x14ac:dyDescent="0.2">
      <c r="B99" s="13"/>
      <c r="C99" s="46" t="s">
        <v>160</v>
      </c>
      <c r="D99" s="46">
        <v>398</v>
      </c>
      <c r="E99" s="47">
        <f t="shared" ref="E99:E104" si="1">+D99/$D$104*100</f>
        <v>5.1554404145077717</v>
      </c>
      <c r="F99" s="47">
        <f t="shared" ref="F99:F104" si="2">+E99</f>
        <v>5.1554404145077717</v>
      </c>
      <c r="G99" s="47">
        <f>+F99+G98</f>
        <v>12.435233160621763</v>
      </c>
    </row>
    <row r="100" spans="2:7" ht="21" customHeight="1" x14ac:dyDescent="0.2">
      <c r="B100" s="13"/>
      <c r="C100" s="46" t="s">
        <v>161</v>
      </c>
      <c r="D100" s="46">
        <v>81</v>
      </c>
      <c r="E100" s="47">
        <f t="shared" si="1"/>
        <v>1.0492227979274611</v>
      </c>
      <c r="F100" s="47">
        <f t="shared" si="2"/>
        <v>1.0492227979274611</v>
      </c>
      <c r="G100" s="47">
        <f t="shared" ref="G100:G103" si="3">+F100+G99</f>
        <v>13.484455958549225</v>
      </c>
    </row>
    <row r="101" spans="2:7" ht="21" customHeight="1" x14ac:dyDescent="0.2">
      <c r="B101" s="13"/>
      <c r="C101" s="46" t="s">
        <v>162</v>
      </c>
      <c r="D101" s="46">
        <v>27</v>
      </c>
      <c r="E101" s="47">
        <f t="shared" si="1"/>
        <v>0.34974093264248707</v>
      </c>
      <c r="F101" s="47">
        <f t="shared" si="2"/>
        <v>0.34974093264248707</v>
      </c>
      <c r="G101" s="47">
        <f t="shared" si="3"/>
        <v>13.834196891191711</v>
      </c>
    </row>
    <row r="102" spans="2:7" ht="21" customHeight="1" thickBot="1" x14ac:dyDescent="0.25">
      <c r="B102" s="13"/>
      <c r="C102" s="46" t="s">
        <v>163</v>
      </c>
      <c r="D102" s="46">
        <v>10</v>
      </c>
      <c r="E102" s="47">
        <f t="shared" si="1"/>
        <v>0.1295336787564767</v>
      </c>
      <c r="F102" s="47">
        <f t="shared" si="2"/>
        <v>0.1295336787564767</v>
      </c>
      <c r="G102" s="47">
        <f t="shared" si="3"/>
        <v>13.963730569948188</v>
      </c>
    </row>
    <row r="103" spans="2:7" ht="21" customHeight="1" thickBot="1" x14ac:dyDescent="0.25">
      <c r="B103" s="13"/>
      <c r="C103" s="152" t="s">
        <v>164</v>
      </c>
      <c r="D103" s="153">
        <v>6642</v>
      </c>
      <c r="E103" s="154">
        <f t="shared" si="1"/>
        <v>86.036269430051817</v>
      </c>
      <c r="F103" s="154">
        <f t="shared" si="2"/>
        <v>86.036269430051817</v>
      </c>
      <c r="G103" s="155">
        <f t="shared" si="3"/>
        <v>100</v>
      </c>
    </row>
    <row r="104" spans="2:7" ht="21" customHeight="1" thickBot="1" x14ac:dyDescent="0.25">
      <c r="B104" s="208"/>
      <c r="C104" s="24" t="s">
        <v>8</v>
      </c>
      <c r="D104" s="38">
        <v>7720</v>
      </c>
      <c r="E104" s="39">
        <f t="shared" si="1"/>
        <v>100</v>
      </c>
      <c r="F104" s="39">
        <f t="shared" si="2"/>
        <v>100</v>
      </c>
      <c r="G104" s="40"/>
    </row>
    <row r="105" spans="2:7" ht="15" thickTop="1" x14ac:dyDescent="0.2">
      <c r="B105" s="233" t="s">
        <v>41</v>
      </c>
      <c r="C105" s="233"/>
      <c r="D105" s="233"/>
      <c r="E105" s="233"/>
      <c r="F105" s="233"/>
      <c r="G105" s="233"/>
    </row>
    <row r="106" spans="2:7" x14ac:dyDescent="0.2">
      <c r="B106" s="13"/>
      <c r="C106" s="46"/>
    </row>
    <row r="107" spans="2:7" x14ac:dyDescent="0.2">
      <c r="B107" s="13"/>
      <c r="C107" s="46"/>
    </row>
    <row r="108" spans="2:7" x14ac:dyDescent="0.2">
      <c r="B108" s="13"/>
      <c r="C108" s="46"/>
    </row>
    <row r="109" spans="2:7" ht="31.15" customHeight="1" thickBot="1" x14ac:dyDescent="0.25">
      <c r="B109" s="234" t="s">
        <v>189</v>
      </c>
      <c r="C109" s="234"/>
      <c r="D109" s="234"/>
      <c r="E109" s="234"/>
      <c r="F109" s="234"/>
      <c r="G109" s="234"/>
    </row>
    <row r="110" spans="2:7" ht="30" thickTop="1" thickBot="1" x14ac:dyDescent="0.25">
      <c r="B110" s="249"/>
      <c r="C110" s="249"/>
      <c r="D110" s="81" t="s">
        <v>2</v>
      </c>
      <c r="E110" s="82" t="s">
        <v>3</v>
      </c>
      <c r="F110" s="82" t="s">
        <v>4</v>
      </c>
      <c r="G110" s="82" t="s">
        <v>5</v>
      </c>
    </row>
    <row r="111" spans="2:7" ht="20.45" customHeight="1" thickBot="1" x14ac:dyDescent="0.25">
      <c r="B111" s="207" t="s">
        <v>1</v>
      </c>
      <c r="C111" s="152" t="s">
        <v>165</v>
      </c>
      <c r="D111" s="153">
        <v>4990</v>
      </c>
      <c r="E111" s="154">
        <f>+D111/$D$119*100</f>
        <v>64.637305699481857</v>
      </c>
      <c r="F111" s="154">
        <f>+E111</f>
        <v>64.637305699481857</v>
      </c>
      <c r="G111" s="155">
        <f>+F111</f>
        <v>64.637305699481857</v>
      </c>
    </row>
    <row r="112" spans="2:7" ht="20.45" customHeight="1" thickBot="1" x14ac:dyDescent="0.25">
      <c r="B112" s="13"/>
      <c r="C112" s="46" t="s">
        <v>166</v>
      </c>
      <c r="D112" s="46">
        <v>558</v>
      </c>
      <c r="E112" s="47">
        <f t="shared" ref="E112:E119" si="4">+D112/$D$119*100</f>
        <v>7.2279792746113989</v>
      </c>
      <c r="F112" s="47">
        <f t="shared" ref="F112:F119" si="5">+E112</f>
        <v>7.2279792746113989</v>
      </c>
      <c r="G112" s="47">
        <f>+F112+G111</f>
        <v>71.865284974093257</v>
      </c>
    </row>
    <row r="113" spans="2:7" ht="20.45" customHeight="1" thickBot="1" x14ac:dyDescent="0.25">
      <c r="B113" s="13"/>
      <c r="C113" s="152" t="s">
        <v>167</v>
      </c>
      <c r="D113" s="153">
        <v>1076</v>
      </c>
      <c r="E113" s="154">
        <f t="shared" si="4"/>
        <v>13.937823834196891</v>
      </c>
      <c r="F113" s="154">
        <f t="shared" si="5"/>
        <v>13.937823834196891</v>
      </c>
      <c r="G113" s="155">
        <f t="shared" ref="G113:G118" si="6">+F113+G112</f>
        <v>85.803108808290148</v>
      </c>
    </row>
    <row r="114" spans="2:7" ht="20.45" customHeight="1" x14ac:dyDescent="0.2">
      <c r="B114" s="13"/>
      <c r="C114" s="46" t="s">
        <v>168</v>
      </c>
      <c r="D114" s="46">
        <v>275</v>
      </c>
      <c r="E114" s="47">
        <f t="shared" si="4"/>
        <v>3.562176165803109</v>
      </c>
      <c r="F114" s="47">
        <f t="shared" si="5"/>
        <v>3.562176165803109</v>
      </c>
      <c r="G114" s="47">
        <f t="shared" si="6"/>
        <v>89.365284974093257</v>
      </c>
    </row>
    <row r="115" spans="2:7" ht="31.15" customHeight="1" x14ac:dyDescent="0.2">
      <c r="B115" s="13"/>
      <c r="C115" s="209" t="s">
        <v>169</v>
      </c>
      <c r="D115" s="46">
        <v>437</v>
      </c>
      <c r="E115" s="47">
        <f t="shared" si="4"/>
        <v>5.6606217616580308</v>
      </c>
      <c r="F115" s="47">
        <f t="shared" si="5"/>
        <v>5.6606217616580308</v>
      </c>
      <c r="G115" s="47">
        <f t="shared" si="6"/>
        <v>95.025906735751292</v>
      </c>
    </row>
    <row r="116" spans="2:7" ht="20.45" customHeight="1" x14ac:dyDescent="0.2">
      <c r="B116" s="13"/>
      <c r="C116" s="46" t="s">
        <v>170</v>
      </c>
      <c r="D116" s="46">
        <v>191</v>
      </c>
      <c r="E116" s="47">
        <f t="shared" si="4"/>
        <v>2.4740932642487046</v>
      </c>
      <c r="F116" s="47">
        <f t="shared" si="5"/>
        <v>2.4740932642487046</v>
      </c>
      <c r="G116" s="47">
        <f t="shared" si="6"/>
        <v>97.5</v>
      </c>
    </row>
    <row r="117" spans="2:7" ht="20.45" customHeight="1" x14ac:dyDescent="0.2">
      <c r="B117" s="13"/>
      <c r="C117" s="46" t="s">
        <v>171</v>
      </c>
      <c r="D117" s="46">
        <v>80</v>
      </c>
      <c r="E117" s="47">
        <f t="shared" si="4"/>
        <v>1.0362694300518136</v>
      </c>
      <c r="F117" s="47">
        <f t="shared" si="5"/>
        <v>1.0362694300518136</v>
      </c>
      <c r="G117" s="47">
        <f t="shared" si="6"/>
        <v>98.536269430051817</v>
      </c>
    </row>
    <row r="118" spans="2:7" ht="20.45" customHeight="1" x14ac:dyDescent="0.2">
      <c r="B118" s="13"/>
      <c r="C118" s="46" t="s">
        <v>172</v>
      </c>
      <c r="D118" s="46">
        <v>113</v>
      </c>
      <c r="E118" s="47">
        <f t="shared" si="4"/>
        <v>1.4637305699481864</v>
      </c>
      <c r="F118" s="47">
        <f t="shared" si="5"/>
        <v>1.4637305699481864</v>
      </c>
      <c r="G118" s="47">
        <f t="shared" si="6"/>
        <v>100</v>
      </c>
    </row>
    <row r="119" spans="2:7" ht="20.45" customHeight="1" thickBot="1" x14ac:dyDescent="0.25">
      <c r="B119" s="208"/>
      <c r="C119" s="24" t="s">
        <v>8</v>
      </c>
      <c r="D119" s="38">
        <f>SUM(D111:D118)</f>
        <v>7720</v>
      </c>
      <c r="E119" s="39">
        <f t="shared" si="4"/>
        <v>100</v>
      </c>
      <c r="F119" s="39">
        <f t="shared" si="5"/>
        <v>100</v>
      </c>
      <c r="G119" s="40"/>
    </row>
    <row r="120" spans="2:7" ht="15" thickTop="1" x14ac:dyDescent="0.2">
      <c r="B120" s="233" t="s">
        <v>41</v>
      </c>
      <c r="C120" s="233"/>
      <c r="D120" s="233"/>
      <c r="E120" s="233"/>
      <c r="F120" s="233"/>
      <c r="G120" s="233"/>
    </row>
    <row r="121" spans="2:7" x14ac:dyDescent="0.2">
      <c r="B121" s="13"/>
      <c r="C121" s="46"/>
    </row>
    <row r="122" spans="2:7" x14ac:dyDescent="0.2">
      <c r="B122" s="13"/>
      <c r="C122" s="46"/>
    </row>
    <row r="123" spans="2:7" x14ac:dyDescent="0.2">
      <c r="B123" s="13"/>
      <c r="C123" s="46"/>
    </row>
    <row r="124" spans="2:7" ht="31.15" customHeight="1" thickBot="1" x14ac:dyDescent="0.25">
      <c r="B124" s="234" t="s">
        <v>190</v>
      </c>
      <c r="C124" s="234"/>
      <c r="D124" s="234"/>
      <c r="E124" s="234"/>
      <c r="F124" s="234"/>
      <c r="G124" s="234"/>
    </row>
    <row r="125" spans="2:7" ht="29.25" thickTop="1" x14ac:dyDescent="0.2">
      <c r="B125" s="249"/>
      <c r="C125" s="249"/>
      <c r="D125" s="81" t="s">
        <v>2</v>
      </c>
      <c r="E125" s="82" t="s">
        <v>3</v>
      </c>
      <c r="F125" s="82" t="s">
        <v>4</v>
      </c>
      <c r="G125" s="82" t="s">
        <v>5</v>
      </c>
    </row>
    <row r="126" spans="2:7" ht="22.15" customHeight="1" thickBot="1" x14ac:dyDescent="0.25">
      <c r="B126" s="235" t="s">
        <v>1</v>
      </c>
      <c r="C126" s="46" t="s">
        <v>23</v>
      </c>
      <c r="D126" s="46">
        <v>2963</v>
      </c>
      <c r="E126" s="47">
        <f>+D126/$D$128*100</f>
        <v>38.380829015544045</v>
      </c>
      <c r="F126" s="47">
        <f>+E126</f>
        <v>38.380829015544045</v>
      </c>
      <c r="G126" s="47">
        <f>+F126</f>
        <v>38.380829015544045</v>
      </c>
    </row>
    <row r="127" spans="2:7" ht="22.15" customHeight="1" thickBot="1" x14ac:dyDescent="0.25">
      <c r="B127" s="235"/>
      <c r="C127" s="152" t="s">
        <v>24</v>
      </c>
      <c r="D127" s="153">
        <v>4757</v>
      </c>
      <c r="E127" s="154">
        <f t="shared" ref="E127:E128" si="7">+D127/$D$128*100</f>
        <v>61.619170984455963</v>
      </c>
      <c r="F127" s="154">
        <f t="shared" ref="F127:F128" si="8">+E127</f>
        <v>61.619170984455963</v>
      </c>
      <c r="G127" s="155">
        <f>+F127+G126</f>
        <v>100</v>
      </c>
    </row>
    <row r="128" spans="2:7" ht="22.15" customHeight="1" thickBot="1" x14ac:dyDescent="0.25">
      <c r="B128" s="236"/>
      <c r="C128" s="24" t="s">
        <v>8</v>
      </c>
      <c r="D128" s="38">
        <v>7720</v>
      </c>
      <c r="E128" s="39">
        <f t="shared" si="7"/>
        <v>100</v>
      </c>
      <c r="F128" s="39">
        <f t="shared" si="8"/>
        <v>100</v>
      </c>
      <c r="G128" s="40"/>
    </row>
    <row r="129" spans="2:7" ht="15" thickTop="1" x14ac:dyDescent="0.2">
      <c r="B129" s="233" t="s">
        <v>41</v>
      </c>
      <c r="C129" s="233"/>
      <c r="D129" s="233"/>
      <c r="E129" s="233"/>
      <c r="F129" s="233"/>
      <c r="G129" s="233"/>
    </row>
    <row r="130" spans="2:7" x14ac:dyDescent="0.2">
      <c r="B130" s="13"/>
      <c r="C130" s="46"/>
    </row>
    <row r="131" spans="2:7" x14ac:dyDescent="0.2">
      <c r="B131" s="13"/>
      <c r="C131" s="46"/>
    </row>
    <row r="132" spans="2:7" x14ac:dyDescent="0.2">
      <c r="B132" s="13"/>
      <c r="C132" s="46"/>
    </row>
    <row r="133" spans="2:7" ht="34.9" customHeight="1" thickBot="1" x14ac:dyDescent="0.25">
      <c r="B133" s="234" t="s">
        <v>191</v>
      </c>
      <c r="C133" s="234"/>
      <c r="D133" s="234"/>
      <c r="E133" s="234"/>
      <c r="F133" s="234"/>
      <c r="G133" s="234"/>
    </row>
    <row r="134" spans="2:7" ht="29.25" thickTop="1" x14ac:dyDescent="0.2">
      <c r="B134" s="249"/>
      <c r="C134" s="249"/>
      <c r="D134" s="81" t="s">
        <v>2</v>
      </c>
      <c r="E134" s="82" t="s">
        <v>3</v>
      </c>
      <c r="F134" s="82" t="s">
        <v>4</v>
      </c>
      <c r="G134" s="82" t="s">
        <v>5</v>
      </c>
    </row>
    <row r="135" spans="2:7" ht="23.45" customHeight="1" thickBot="1" x14ac:dyDescent="0.25">
      <c r="B135" s="235" t="s">
        <v>1</v>
      </c>
      <c r="C135" s="46" t="s">
        <v>23</v>
      </c>
      <c r="D135" s="46">
        <v>1986</v>
      </c>
      <c r="E135" s="47">
        <f>+D135/$D$137*100</f>
        <v>25.725388601036268</v>
      </c>
      <c r="F135" s="47">
        <f>+E135</f>
        <v>25.725388601036268</v>
      </c>
      <c r="G135" s="47">
        <f>+F135</f>
        <v>25.725388601036268</v>
      </c>
    </row>
    <row r="136" spans="2:7" ht="23.45" customHeight="1" thickBot="1" x14ac:dyDescent="0.25">
      <c r="B136" s="235"/>
      <c r="C136" s="152" t="s">
        <v>24</v>
      </c>
      <c r="D136" s="153">
        <v>5734</v>
      </c>
      <c r="E136" s="154">
        <f>+D136/$D$137*100</f>
        <v>74.274611398963728</v>
      </c>
      <c r="F136" s="154">
        <f t="shared" ref="F136:F137" si="9">+E136</f>
        <v>74.274611398963728</v>
      </c>
      <c r="G136" s="155">
        <f>+F136+G135</f>
        <v>100</v>
      </c>
    </row>
    <row r="137" spans="2:7" ht="23.45" customHeight="1" thickBot="1" x14ac:dyDescent="0.25">
      <c r="B137" s="236"/>
      <c r="C137" s="24" t="s">
        <v>8</v>
      </c>
      <c r="D137" s="38">
        <v>7720</v>
      </c>
      <c r="E137" s="39">
        <f>+D137/$D$137*100</f>
        <v>100</v>
      </c>
      <c r="F137" s="39">
        <f t="shared" si="9"/>
        <v>100</v>
      </c>
      <c r="G137" s="40"/>
    </row>
    <row r="138" spans="2:7" ht="15" thickTop="1" x14ac:dyDescent="0.2">
      <c r="B138" s="233" t="s">
        <v>41</v>
      </c>
      <c r="C138" s="233"/>
      <c r="D138" s="233"/>
      <c r="E138" s="233"/>
      <c r="F138" s="233"/>
      <c r="G138" s="233"/>
    </row>
    <row r="139" spans="2:7" x14ac:dyDescent="0.2">
      <c r="B139" s="18"/>
      <c r="C139" s="18"/>
      <c r="D139" s="18"/>
      <c r="E139" s="18"/>
      <c r="F139" s="18"/>
      <c r="G139" s="18"/>
    </row>
    <row r="140" spans="2:7" x14ac:dyDescent="0.2">
      <c r="B140" s="18"/>
      <c r="C140" s="18"/>
      <c r="D140" s="18"/>
      <c r="E140" s="18"/>
      <c r="F140" s="18"/>
      <c r="G140" s="18"/>
    </row>
    <row r="141" spans="2:7" x14ac:dyDescent="0.2">
      <c r="B141" s="18"/>
      <c r="C141" s="18"/>
      <c r="D141" s="18"/>
      <c r="E141" s="18"/>
      <c r="F141" s="18"/>
      <c r="G141" s="18"/>
    </row>
    <row r="142" spans="2:7" x14ac:dyDescent="0.2">
      <c r="B142" s="18"/>
      <c r="C142" s="18"/>
      <c r="D142" s="18"/>
      <c r="E142" s="18"/>
      <c r="F142" s="18"/>
      <c r="G142" s="18"/>
    </row>
    <row r="143" spans="2:7" ht="28.15" customHeight="1" thickBot="1" x14ac:dyDescent="0.25">
      <c r="B143" s="234" t="s">
        <v>192</v>
      </c>
      <c r="C143" s="234"/>
      <c r="D143" s="234"/>
      <c r="E143" s="234"/>
      <c r="F143" s="234"/>
      <c r="G143" s="234"/>
    </row>
    <row r="144" spans="2:7" ht="29.25" thickTop="1" x14ac:dyDescent="0.2">
      <c r="B144" s="249"/>
      <c r="C144" s="249"/>
      <c r="D144" s="81" t="s">
        <v>2</v>
      </c>
      <c r="E144" s="82" t="s">
        <v>3</v>
      </c>
      <c r="F144" s="82" t="s">
        <v>4</v>
      </c>
      <c r="G144" s="82" t="s">
        <v>5</v>
      </c>
    </row>
    <row r="145" spans="2:7" ht="23.45" customHeight="1" thickBot="1" x14ac:dyDescent="0.25">
      <c r="B145" s="235" t="s">
        <v>1</v>
      </c>
      <c r="C145" s="46" t="s">
        <v>23</v>
      </c>
      <c r="D145" s="46">
        <v>1703</v>
      </c>
      <c r="E145" s="47">
        <f>+D145/$D$147*100</f>
        <v>22.059585492227978</v>
      </c>
      <c r="F145" s="47">
        <f>+E145</f>
        <v>22.059585492227978</v>
      </c>
      <c r="G145" s="47">
        <f>+F145</f>
        <v>22.059585492227978</v>
      </c>
    </row>
    <row r="146" spans="2:7" ht="23.45" customHeight="1" thickBot="1" x14ac:dyDescent="0.25">
      <c r="B146" s="235"/>
      <c r="C146" s="152" t="s">
        <v>24</v>
      </c>
      <c r="D146" s="153">
        <v>6017</v>
      </c>
      <c r="E146" s="154">
        <f t="shared" ref="E146:E147" si="10">+D146/$D$147*100</f>
        <v>77.940414507772019</v>
      </c>
      <c r="F146" s="154">
        <f t="shared" ref="F146:F147" si="11">+E146</f>
        <v>77.940414507772019</v>
      </c>
      <c r="G146" s="155">
        <f>+F146+G145</f>
        <v>100</v>
      </c>
    </row>
    <row r="147" spans="2:7" ht="23.45" customHeight="1" thickBot="1" x14ac:dyDescent="0.25">
      <c r="B147" s="236"/>
      <c r="C147" s="24" t="s">
        <v>8</v>
      </c>
      <c r="D147" s="38">
        <v>7720</v>
      </c>
      <c r="E147" s="39">
        <f t="shared" si="10"/>
        <v>100</v>
      </c>
      <c r="F147" s="39">
        <f t="shared" si="11"/>
        <v>100</v>
      </c>
      <c r="G147" s="40"/>
    </row>
    <row r="148" spans="2:7" ht="15" thickTop="1" x14ac:dyDescent="0.2">
      <c r="B148" s="233" t="s">
        <v>41</v>
      </c>
      <c r="C148" s="233"/>
      <c r="D148" s="233"/>
      <c r="E148" s="233"/>
      <c r="F148" s="233"/>
      <c r="G148" s="233"/>
    </row>
    <row r="149" spans="2:7" x14ac:dyDescent="0.2">
      <c r="B149" s="18"/>
      <c r="C149" s="18"/>
      <c r="D149" s="18"/>
      <c r="E149" s="18"/>
      <c r="F149" s="18"/>
      <c r="G149" s="18"/>
    </row>
    <row r="153" spans="2:7" ht="18" x14ac:dyDescent="0.25">
      <c r="B153" s="176" t="s">
        <v>129</v>
      </c>
    </row>
  </sheetData>
  <sheetProtection password="CCF9" sheet="1" objects="1" scenarios="1"/>
  <mergeCells count="50">
    <mergeCell ref="B92:G92"/>
    <mergeCell ref="B22:G22"/>
    <mergeCell ref="B31:G31"/>
    <mergeCell ref="B43:G43"/>
    <mergeCell ref="B51:G51"/>
    <mergeCell ref="B62:G62"/>
    <mergeCell ref="B81:G81"/>
    <mergeCell ref="B82:C82"/>
    <mergeCell ref="B83:B91"/>
    <mergeCell ref="B54:G54"/>
    <mergeCell ref="B55:C55"/>
    <mergeCell ref="B56:B61"/>
    <mergeCell ref="B67:G67"/>
    <mergeCell ref="B68:C68"/>
    <mergeCell ref="B69:B76"/>
    <mergeCell ref="B77:G77"/>
    <mergeCell ref="B6:B8"/>
    <mergeCell ref="B4:G4"/>
    <mergeCell ref="B5:C5"/>
    <mergeCell ref="B48:B50"/>
    <mergeCell ref="B12:G12"/>
    <mergeCell ref="B13:C13"/>
    <mergeCell ref="B14:B21"/>
    <mergeCell ref="B26:G26"/>
    <mergeCell ref="B27:C27"/>
    <mergeCell ref="B28:B30"/>
    <mergeCell ref="B35:G35"/>
    <mergeCell ref="B36:C36"/>
    <mergeCell ref="B37:B42"/>
    <mergeCell ref="B46:G46"/>
    <mergeCell ref="B47:C47"/>
    <mergeCell ref="B9:G9"/>
    <mergeCell ref="B96:G96"/>
    <mergeCell ref="B97:C97"/>
    <mergeCell ref="B105:G105"/>
    <mergeCell ref="B109:G109"/>
    <mergeCell ref="B110:C110"/>
    <mergeCell ref="B120:G120"/>
    <mergeCell ref="B124:G124"/>
    <mergeCell ref="B125:C125"/>
    <mergeCell ref="B126:B128"/>
    <mergeCell ref="B129:G129"/>
    <mergeCell ref="B144:C144"/>
    <mergeCell ref="B145:B147"/>
    <mergeCell ref="B148:G148"/>
    <mergeCell ref="B133:G133"/>
    <mergeCell ref="B134:C134"/>
    <mergeCell ref="B135:B137"/>
    <mergeCell ref="B138:G138"/>
    <mergeCell ref="B143:G143"/>
  </mergeCells>
  <hyperlinks>
    <hyperlink ref="B153" location="'limitacion hablar'!B1" display="Inicio"/>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Portada</vt:lpstr>
      <vt:lpstr>Presentación</vt:lpstr>
      <vt:lpstr>Indice</vt:lpstr>
      <vt:lpstr>Terminología</vt:lpstr>
      <vt:lpstr>Población Jóven</vt:lpstr>
      <vt:lpstr>Rasgos generales</vt:lpstr>
      <vt:lpstr>limitacion visual</vt:lpstr>
      <vt:lpstr>limitacion oir</vt:lpstr>
      <vt:lpstr>limitacion hablar</vt:lpstr>
      <vt:lpstr>limitacion caminar</vt:lpstr>
      <vt:lpstr>limitacion brazos y manos</vt:lpstr>
      <vt:lpstr>limitacion intelectual</vt:lpstr>
      <vt:lpstr>limitacion mental</vt:lpstr>
      <vt:lpstr>limitaciones múltiples</vt:lpstr>
    </vt:vector>
  </TitlesOfParts>
  <Company>IBM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RicardoCalvoPC</cp:lastModifiedBy>
  <dcterms:created xsi:type="dcterms:W3CDTF">2011-08-01T14:22:18Z</dcterms:created>
  <dcterms:modified xsi:type="dcterms:W3CDTF">2020-06-17T15:52:55Z</dcterms:modified>
</cp:coreProperties>
</file>